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641" firstSheet="1" activeTab="10"/>
  </bookViews>
  <sheets>
    <sheet name="GraphImage" sheetId="1" r:id="rId1"/>
    <sheet name="P001" sheetId="2" r:id="rId2"/>
    <sheet name="P001 (2)" sheetId="3" r:id="rId3"/>
    <sheet name="P001 (3)" sheetId="4" r:id="rId4"/>
    <sheet name="P001 (4)" sheetId="5" r:id="rId5"/>
    <sheet name="P001 (5)" sheetId="6" r:id="rId6"/>
    <sheet name="P002" sheetId="7" r:id="rId7"/>
    <sheet name="P003" sheetId="8" r:id="rId8"/>
    <sheet name="P004" sheetId="9" r:id="rId9"/>
    <sheet name="P005" sheetId="10" r:id="rId10"/>
    <sheet name="P006" sheetId="11" r:id="rId11"/>
    <sheet name="P007" sheetId="12" r:id="rId12"/>
    <sheet name="P008" sheetId="13" r:id="rId13"/>
    <sheet name="P009" sheetId="14" r:id="rId14"/>
    <sheet name="P010" sheetId="15" r:id="rId15"/>
    <sheet name="P011" sheetId="16" r:id="rId16"/>
    <sheet name="P012" sheetId="17" r:id="rId17"/>
    <sheet name="P013" sheetId="18" r:id="rId18"/>
    <sheet name="P014" sheetId="19" r:id="rId19"/>
    <sheet name="P015" sheetId="20" r:id="rId20"/>
    <sheet name="P001 (14)" sheetId="21" r:id="rId21"/>
    <sheet name="P002 (6)" sheetId="22" r:id="rId22"/>
    <sheet name="P003 (2)" sheetId="23" r:id="rId23"/>
    <sheet name="P004 (2)" sheetId="24" r:id="rId24"/>
    <sheet name="P005 (2)" sheetId="25" r:id="rId25"/>
    <sheet name="P006 (2)" sheetId="26" r:id="rId26"/>
    <sheet name="P001 (6)" sheetId="27" r:id="rId27"/>
    <sheet name="P002 (2)" sheetId="28" r:id="rId28"/>
    <sheet name="P001 (7)" sheetId="29" r:id="rId29"/>
    <sheet name="P002 (3)" sheetId="30" r:id="rId30"/>
    <sheet name="P001 (8)" sheetId="31" r:id="rId31"/>
    <sheet name="P001 (9)" sheetId="32" r:id="rId32"/>
    <sheet name="P001 (10)" sheetId="33" r:id="rId33"/>
    <sheet name="P002 (4)" sheetId="34" r:id="rId34"/>
    <sheet name="P001 (11)" sheetId="35" r:id="rId35"/>
    <sheet name="P002 (5)" sheetId="36" r:id="rId36"/>
    <sheet name="P001 (12)" sheetId="37" r:id="rId37"/>
    <sheet name="P001 (13)" sheetId="38" r:id="rId38"/>
    <sheet name="GraphData" sheetId="39" r:id="rId39"/>
  </sheets>
  <definedNames>
    <definedName name="_A1000000" localSheetId="32">#REF!</definedName>
    <definedName name="_A1000000" localSheetId="5">#REF!</definedName>
    <definedName name="_A1000000" localSheetId="6">#REF!</definedName>
    <definedName name="_A1000000" localSheetId="33">#REF!</definedName>
    <definedName name="_A1000000" localSheetId="7">#REF!</definedName>
    <definedName name="_A1000000" localSheetId="8">#REF!</definedName>
    <definedName name="_A1000000" localSheetId="9">#REF!</definedName>
    <definedName name="_A1000000" localSheetId="10">#REF!</definedName>
    <definedName name="_A1000000" localSheetId="11">#REF!</definedName>
    <definedName name="_A1000000" localSheetId="12">#REF!</definedName>
    <definedName name="_A1000000" localSheetId="13">#REF!</definedName>
    <definedName name="_A1000000" localSheetId="14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18">#REF!</definedName>
    <definedName name="_A1000000" localSheetId="19">#REF!</definedName>
    <definedName name="_A1000000">#REF!</definedName>
    <definedName name="_A65538" localSheetId="32">#REF!</definedName>
    <definedName name="_A65538" localSheetId="5">#REF!</definedName>
    <definedName name="_A65538" localSheetId="6">#REF!</definedName>
    <definedName name="_A65538" localSheetId="33">#REF!</definedName>
    <definedName name="_A65538" localSheetId="7">#REF!</definedName>
    <definedName name="_A65538" localSheetId="8">#REF!</definedName>
    <definedName name="_A65538" localSheetId="9">#REF!</definedName>
    <definedName name="_A65538" localSheetId="10">#REF!</definedName>
    <definedName name="_A65538" localSheetId="11">#REF!</definedName>
    <definedName name="_A65538" localSheetId="12">#REF!</definedName>
    <definedName name="_A65538" localSheetId="13">#REF!</definedName>
    <definedName name="_A65538" localSheetId="14">#REF!</definedName>
    <definedName name="_A65538" localSheetId="15">#REF!</definedName>
    <definedName name="_A65538" localSheetId="16">#REF!</definedName>
    <definedName name="_A65538" localSheetId="17">#REF!</definedName>
    <definedName name="_A65538" localSheetId="18">#REF!</definedName>
    <definedName name="_A65538" localSheetId="19">#REF!</definedName>
    <definedName name="_A65538">#REF!</definedName>
    <definedName name="_A90000" localSheetId="32">#REF!</definedName>
    <definedName name="_A90000" localSheetId="5">#REF!</definedName>
    <definedName name="_A90000" localSheetId="6">#REF!</definedName>
    <definedName name="_A90000" localSheetId="33">#REF!</definedName>
    <definedName name="_A90000" localSheetId="7">#REF!</definedName>
    <definedName name="_A90000" localSheetId="8">#REF!</definedName>
    <definedName name="_A90000" localSheetId="9">#REF!</definedName>
    <definedName name="_A90000" localSheetId="10">#REF!</definedName>
    <definedName name="_A90000" localSheetId="11">#REF!</definedName>
    <definedName name="_A90000" localSheetId="12">#REF!</definedName>
    <definedName name="_A90000" localSheetId="13">#REF!</definedName>
    <definedName name="_A90000" localSheetId="14">#REF!</definedName>
    <definedName name="_A90000" localSheetId="15">#REF!</definedName>
    <definedName name="_A90000" localSheetId="16">#REF!</definedName>
    <definedName name="_A90000" localSheetId="17">#REF!</definedName>
    <definedName name="_A90000" localSheetId="18">#REF!</definedName>
    <definedName name="_A90000" localSheetId="19">#REF!</definedName>
    <definedName name="_A90000">#REF!</definedName>
    <definedName name="_A960000" localSheetId="32">#REF!</definedName>
    <definedName name="_A960000" localSheetId="5">#REF!</definedName>
    <definedName name="_A960000" localSheetId="6">#REF!</definedName>
    <definedName name="_A960000" localSheetId="33">#REF!</definedName>
    <definedName name="_A960000" localSheetId="7">#REF!</definedName>
    <definedName name="_A960000" localSheetId="8">#REF!</definedName>
    <definedName name="_A960000" localSheetId="9">#REF!</definedName>
    <definedName name="_A960000" localSheetId="10">#REF!</definedName>
    <definedName name="_A960000" localSheetId="11">#REF!</definedName>
    <definedName name="_A960000" localSheetId="12">#REF!</definedName>
    <definedName name="_A960000" localSheetId="13">#REF!</definedName>
    <definedName name="_A960000" localSheetId="14">#REF!</definedName>
    <definedName name="_A960000" localSheetId="15">#REF!</definedName>
    <definedName name="_A960000" localSheetId="16">#REF!</definedName>
    <definedName name="_A960000" localSheetId="17">#REF!</definedName>
    <definedName name="_A960000" localSheetId="18">#REF!</definedName>
    <definedName name="_A960000" localSheetId="19">#REF!</definedName>
    <definedName name="_A960000">#REF!</definedName>
    <definedName name="_C001試作" localSheetId="1">'P001'!$K$9:$AC$58</definedName>
    <definedName name="_C001試作" localSheetId="32">'P001 (10)'!#REF!</definedName>
    <definedName name="_C001試作" localSheetId="34">'P001 (11)'!#REF!</definedName>
    <definedName name="_C001試作" localSheetId="36">'P001 (12)'!#REF!</definedName>
    <definedName name="_C001試作" localSheetId="37">'P001 (13)'!#REF!</definedName>
    <definedName name="_C001試作" localSheetId="20">'P001 (14)'!#REF!</definedName>
    <definedName name="_C001試作" localSheetId="2">'P001 (2)'!$K$9:$AC$57</definedName>
    <definedName name="_C001試作" localSheetId="3">'P001 (3)'!#REF!</definedName>
    <definedName name="_C001試作" localSheetId="4">'P001 (4)'!#REF!</definedName>
    <definedName name="_C001試作" localSheetId="5">'P001 (5)'!#REF!</definedName>
    <definedName name="_C001試作" localSheetId="26">'P001 (6)'!#REF!</definedName>
    <definedName name="_C001試作" localSheetId="28">'P001 (7)'!#REF!</definedName>
    <definedName name="_C001試作" localSheetId="30">'P001 (8)'!#REF!</definedName>
    <definedName name="_C001試作" localSheetId="31">'P001 (9)'!#REF!</definedName>
    <definedName name="_C001試作" localSheetId="6">'P002'!#REF!</definedName>
    <definedName name="_C001試作" localSheetId="27">'P002 (2)'!#REF!</definedName>
    <definedName name="_C001試作" localSheetId="29">'P002 (3)'!#REF!</definedName>
    <definedName name="_C001試作" localSheetId="33">'P002 (4)'!#REF!</definedName>
    <definedName name="_C001試作" localSheetId="35">'P002 (5)'!#REF!</definedName>
    <definedName name="_C001試作" localSheetId="21">'P002 (6)'!#REF!</definedName>
    <definedName name="_C001試作" localSheetId="7">'P003'!#REF!</definedName>
    <definedName name="_C001試作" localSheetId="22">'P003 (2)'!#REF!</definedName>
    <definedName name="_C001試作" localSheetId="8">'P004'!#REF!</definedName>
    <definedName name="_C001試作" localSheetId="23">'P004 (2)'!#REF!</definedName>
    <definedName name="_C001試作" localSheetId="9">'P005'!#REF!</definedName>
    <definedName name="_C001試作" localSheetId="24">'P005 (2)'!#REF!</definedName>
    <definedName name="_C001試作" localSheetId="10">'P006'!#REF!</definedName>
    <definedName name="_C001試作" localSheetId="25">'P006 (2)'!#REF!</definedName>
    <definedName name="_C001試作" localSheetId="11">'P007'!#REF!</definedName>
    <definedName name="_C001試作" localSheetId="12">'P008'!#REF!</definedName>
    <definedName name="_C001試作" localSheetId="13">'P009'!#REF!</definedName>
    <definedName name="_C001試作" localSheetId="14">'P010'!#REF!</definedName>
    <definedName name="_C001試作" localSheetId="15">'P011'!#REF!</definedName>
    <definedName name="_C001試作" localSheetId="16">'P012'!#REF!</definedName>
    <definedName name="_C001試作" localSheetId="17">'P013'!#REF!</definedName>
    <definedName name="_C001試作" localSheetId="18">'P014'!#REF!</definedName>
    <definedName name="_C001試作" localSheetId="19">'P015'!#REF!</definedName>
    <definedName name="A1232000" localSheetId="32">#REF!</definedName>
    <definedName name="A1232000" localSheetId="5">#REF!</definedName>
    <definedName name="A1232000" localSheetId="6">#REF!</definedName>
    <definedName name="A1232000" localSheetId="33">#REF!</definedName>
    <definedName name="A1232000" localSheetId="7">#REF!</definedName>
    <definedName name="A1232000" localSheetId="8">#REF!</definedName>
    <definedName name="A1232000" localSheetId="9">#REF!</definedName>
    <definedName name="A1232000" localSheetId="10">#REF!</definedName>
    <definedName name="A1232000" localSheetId="11">#REF!</definedName>
    <definedName name="A1232000" localSheetId="12">#REF!</definedName>
    <definedName name="A1232000" localSheetId="13">#REF!</definedName>
    <definedName name="A1232000" localSheetId="14">#REF!</definedName>
    <definedName name="A1232000" localSheetId="15">#REF!</definedName>
    <definedName name="A1232000" localSheetId="16">#REF!</definedName>
    <definedName name="A1232000" localSheetId="17">#REF!</definedName>
    <definedName name="A1232000" localSheetId="18">#REF!</definedName>
    <definedName name="A1232000" localSheetId="19">#REF!</definedName>
    <definedName name="A1232000">#REF!</definedName>
    <definedName name="A1233000" localSheetId="32">#REF!</definedName>
    <definedName name="A1233000" localSheetId="5">#REF!</definedName>
    <definedName name="A1233000" localSheetId="6">#REF!</definedName>
    <definedName name="A1233000" localSheetId="33">#REF!</definedName>
    <definedName name="A1233000" localSheetId="7">#REF!</definedName>
    <definedName name="A1233000" localSheetId="8">#REF!</definedName>
    <definedName name="A1233000" localSheetId="9">#REF!</definedName>
    <definedName name="A1233000" localSheetId="10">#REF!</definedName>
    <definedName name="A1233000" localSheetId="11">#REF!</definedName>
    <definedName name="A1233000" localSheetId="12">#REF!</definedName>
    <definedName name="A1233000" localSheetId="13">#REF!</definedName>
    <definedName name="A1233000" localSheetId="14">#REF!</definedName>
    <definedName name="A1233000" localSheetId="15">#REF!</definedName>
    <definedName name="A1233000" localSheetId="16">#REF!</definedName>
    <definedName name="A1233000" localSheetId="17">#REF!</definedName>
    <definedName name="A1233000" localSheetId="18">#REF!</definedName>
    <definedName name="A1233000" localSheetId="19">#REF!</definedName>
    <definedName name="A1233000">#REF!</definedName>
    <definedName name="_xlnm.Print_Area" localSheetId="38">'GraphData'!$A$1:$BC$54</definedName>
    <definedName name="_xlnm.Print_Area" localSheetId="0">'GraphImage'!$A$1:$CB$51</definedName>
    <definedName name="_xlnm.Print_Area" localSheetId="34">'P001 (11)'!$A:$W</definedName>
    <definedName name="_xlnm.Print_Area" localSheetId="4">'P001 (4)'!$A:$V</definedName>
    <definedName name="_xlnm.Print_Area" localSheetId="26">'P001 (6)'!$A$1:$V$71</definedName>
    <definedName name="_xlnm.Print_Area" localSheetId="27">'P002 (2)'!$A$1:$V$71</definedName>
    <definedName name="_xlnm.Print_Area" localSheetId="35">'P002 (5)'!$A:$W</definedName>
  </definedNames>
  <calcPr fullCalcOnLoad="1"/>
</workbook>
</file>

<file path=xl/sharedStrings.xml><?xml version="1.0" encoding="utf-8"?>
<sst xmlns="http://schemas.openxmlformats.org/spreadsheetml/2006/main" count="3267" uniqueCount="378">
  <si>
    <t>第１表</t>
  </si>
  <si>
    <t>刑法犯　罪種別　認知・検挙件数・検挙人員　対前年比較</t>
  </si>
  <si>
    <t>認知件数</t>
  </si>
  <si>
    <t>検挙件数</t>
  </si>
  <si>
    <t>検挙率</t>
  </si>
  <si>
    <t>検挙人員</t>
  </si>
  <si>
    <t>うち）少年</t>
  </si>
  <si>
    <t>罪種</t>
  </si>
  <si>
    <t>平成２０年</t>
  </si>
  <si>
    <t>平成１９年</t>
  </si>
  <si>
    <t>増減</t>
  </si>
  <si>
    <t>増減ポイント</t>
  </si>
  <si>
    <t>1月～12月</t>
  </si>
  <si>
    <t>件数</t>
  </si>
  <si>
    <t>増減率</t>
  </si>
  <si>
    <t>人員</t>
  </si>
  <si>
    <t>刑法犯総数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</si>
  <si>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</si>
  <si>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</si>
  <si>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</si>
  <si>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</si>
  <si>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</si>
  <si>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</si>
  <si>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</si>
  <si>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</si>
  <si>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</si>
  <si>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うち）傷害致死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</si>
  <si>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</si>
  <si>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</si>
  <si>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</si>
  <si>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</si>
  <si>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</si>
  <si>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</si>
  <si>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</si>
  <si>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</si>
  <si>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</si>
  <si>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偽造</t>
  </si>
  <si>
    <t>うち）通貨偽造</t>
  </si>
  <si>
    <t>うち）文書偽造</t>
  </si>
  <si>
    <t>うち）支払用カード偽造</t>
  </si>
  <si>
    <t>-</t>
  </si>
  <si>
    <t>うち）有価証券偽造</t>
  </si>
  <si>
    <t>汚職</t>
  </si>
  <si>
    <t>うち）賄賂</t>
  </si>
  <si>
    <t>あっせん利得処罰法</t>
  </si>
  <si>
    <t>背任</t>
  </si>
  <si>
    <t>風俗犯</t>
  </si>
  <si>
    <t>賭博</t>
  </si>
  <si>
    <t>わいせつ</t>
  </si>
  <si>
    <t>うち）強制わいせつ</t>
  </si>
  <si>
    <t>うち）公然わいせつ</t>
  </si>
  <si>
    <t>その他の刑法犯</t>
  </si>
  <si>
    <t>うち）占有離脱物横領</t>
  </si>
  <si>
    <t>うち）公務執行妨害</t>
  </si>
  <si>
    <t>うち）住居侵入</t>
  </si>
  <si>
    <t>うち）逮捕監禁</t>
  </si>
  <si>
    <t>うち）略取誘拐・人身売買</t>
  </si>
  <si>
    <t>うち）盗品</t>
  </si>
  <si>
    <t>うち）器物損壊等</t>
  </si>
  <si>
    <t>すり</t>
  </si>
  <si>
    <t>ひったくり</t>
  </si>
  <si>
    <t>自動車盗</t>
  </si>
  <si>
    <t>侵入盗その他</t>
  </si>
  <si>
    <t>住宅対象</t>
  </si>
  <si>
    <t>強制わいせつ</t>
  </si>
  <si>
    <t>略取誘拐・人身売買</t>
  </si>
  <si>
    <t>うち）少年</t>
  </si>
  <si>
    <t>検挙人員</t>
  </si>
  <si>
    <t>検挙件数</t>
  </si>
  <si>
    <t>認知件数</t>
  </si>
  <si>
    <t>重要窃盗犯検挙人員（うち少年）</t>
  </si>
  <si>
    <t>重要窃盗犯検挙件数</t>
  </si>
  <si>
    <t>風俗犯</t>
  </si>
  <si>
    <t>窃盗犯</t>
  </si>
  <si>
    <t>凶悪犯</t>
  </si>
  <si>
    <r>
      <t>H20年</t>
    </r>
  </si>
  <si>
    <r>
      <t>H19年</t>
    </r>
  </si>
  <si>
    <r>
      <t>H18年</t>
    </r>
  </si>
  <si>
    <r>
      <t>H17年</t>
    </r>
  </si>
  <si>
    <r>
      <t>H16年</t>
    </r>
  </si>
  <si>
    <t>重要窃盗犯検挙人員</t>
  </si>
  <si>
    <t>重要窃盗犯認知件数</t>
  </si>
  <si>
    <t>重要犯罪</t>
  </si>
  <si>
    <t>知能犯</t>
  </si>
  <si>
    <t>粗暴犯</t>
  </si>
  <si>
    <t>刑法犯総数</t>
  </si>
  <si>
    <t>1～12月</t>
  </si>
  <si>
    <t>.</t>
  </si>
  <si>
    <t xml:space="preserve"> </t>
  </si>
  <si>
    <t>その他</t>
  </si>
  <si>
    <t>同居ねらい</t>
  </si>
  <si>
    <t>職場ねらい</t>
  </si>
  <si>
    <t>万引き</t>
  </si>
  <si>
    <t>工事場ねらい</t>
  </si>
  <si>
    <t>色情ねらい</t>
  </si>
  <si>
    <t>自動販売機ねらい</t>
  </si>
  <si>
    <t>脱衣場ねらい</t>
  </si>
  <si>
    <t>部品ねらい</t>
  </si>
  <si>
    <t>車上ねらい</t>
  </si>
  <si>
    <t>仮睡者ねらい</t>
  </si>
  <si>
    <t>置引き</t>
  </si>
  <si>
    <t>病室ねらい</t>
  </si>
  <si>
    <t>客室ねらい</t>
  </si>
  <si>
    <t>室内ねらい</t>
  </si>
  <si>
    <t>途中ねらい</t>
  </si>
  <si>
    <t>窓口ねらい</t>
  </si>
  <si>
    <t>ＡＴＭねらい</t>
  </si>
  <si>
    <t>払出盗</t>
  </si>
  <si>
    <t>訪問盗</t>
  </si>
  <si>
    <t>買物盗</t>
  </si>
  <si>
    <t>追出し盗</t>
  </si>
  <si>
    <t>慶弔盗</t>
  </si>
  <si>
    <t>職権盗</t>
  </si>
  <si>
    <t>自転車盗</t>
  </si>
  <si>
    <t>オートバイ盗</t>
  </si>
  <si>
    <t>倉庫荒し</t>
  </si>
  <si>
    <t>更衣室荒し</t>
  </si>
  <si>
    <t>工場荒し</t>
  </si>
  <si>
    <t>出店荒し</t>
  </si>
  <si>
    <t>事務所荒し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</si>
  <si>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</si>
  <si>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</si>
  <si>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</si>
  <si>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</si>
  <si>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</si>
  <si>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</si>
  <si>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</si>
  <si>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居空き</t>
  </si>
  <si>
    <t>忍込み</t>
  </si>
  <si>
    <t>空き巣</t>
  </si>
  <si>
    <t>窃盗総数</t>
  </si>
  <si>
    <t>窃盗　手口別　認知・検挙件数・検挙人員　対前年比較</t>
  </si>
  <si>
    <t>第２表</t>
  </si>
  <si>
    <t xml:space="preserve"> 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</si>
  <si>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</si>
  <si>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</si>
  <si>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</si>
  <si>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</si>
  <si>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</si>
  <si>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</si>
  <si>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</si>
  <si>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</si>
  <si>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九州管区</t>
  </si>
  <si>
    <t>高知</t>
  </si>
  <si>
    <t>愛媛</t>
  </si>
  <si>
    <t>香川</t>
  </si>
  <si>
    <t>徳島</t>
  </si>
  <si>
    <t>四国管区</t>
  </si>
  <si>
    <t>山口</t>
  </si>
  <si>
    <t>広島</t>
  </si>
  <si>
    <t>岡山</t>
  </si>
  <si>
    <t>島根</t>
  </si>
  <si>
    <t>鳥取</t>
  </si>
  <si>
    <t>中国管区</t>
  </si>
  <si>
    <t>和歌山</t>
  </si>
  <si>
    <t>奈良</t>
  </si>
  <si>
    <t>兵庫</t>
  </si>
  <si>
    <t>大阪</t>
  </si>
  <si>
    <t>京都</t>
  </si>
  <si>
    <t>滋賀</t>
  </si>
  <si>
    <t>近畿管区</t>
  </si>
  <si>
    <t>三重</t>
  </si>
  <si>
    <t>愛知</t>
  </si>
  <si>
    <t>岐阜</t>
  </si>
  <si>
    <t>福井</t>
  </si>
  <si>
    <t>石川</t>
  </si>
  <si>
    <t>富山</t>
  </si>
  <si>
    <t>中部管区</t>
  </si>
  <si>
    <t>静岡</t>
  </si>
  <si>
    <t>長野</t>
  </si>
  <si>
    <t>山梨</t>
  </si>
  <si>
    <t>新潟</t>
  </si>
  <si>
    <t>神奈川</t>
  </si>
  <si>
    <t>千葉</t>
  </si>
  <si>
    <t>埼玉</t>
  </si>
  <si>
    <t>群馬</t>
  </si>
  <si>
    <t>栃木</t>
  </si>
  <si>
    <t>茨城</t>
  </si>
  <si>
    <t>関東管区</t>
  </si>
  <si>
    <t>東京</t>
  </si>
  <si>
    <t>福島</t>
  </si>
  <si>
    <t>山形</t>
  </si>
  <si>
    <t>秋田</t>
  </si>
  <si>
    <t>宮城</t>
  </si>
  <si>
    <t>岩手</t>
  </si>
  <si>
    <t>青森</t>
  </si>
  <si>
    <t>東北管区</t>
  </si>
  <si>
    <t>北見</t>
  </si>
  <si>
    <t>釧路</t>
  </si>
  <si>
    <t>旭川</t>
  </si>
  <si>
    <t>函館</t>
  </si>
  <si>
    <t>札幌</t>
  </si>
  <si>
    <t>北海道</t>
  </si>
  <si>
    <t>総数</t>
  </si>
  <si>
    <t>都道府県</t>
  </si>
  <si>
    <t>％</t>
  </si>
  <si>
    <t>人員</t>
  </si>
  <si>
    <t>区分</t>
  </si>
  <si>
    <t>刑法犯総数　都道府県別　認知・検挙件数・検挙人員　対前年比較</t>
  </si>
  <si>
    <t>第３表</t>
  </si>
  <si>
    <t>注　侵入盗の「住宅対象」とは、空き巣、忍込み及び居空きをいう。</t>
  </si>
  <si>
    <t>重要窃盗犯</t>
  </si>
  <si>
    <t>略取誘拐・人身売買</t>
  </si>
  <si>
    <t>重要犯罪</t>
  </si>
  <si>
    <t>罪名（手口）</t>
  </si>
  <si>
    <t>少年</t>
  </si>
  <si>
    <t>成人</t>
  </si>
  <si>
    <t>総数</t>
  </si>
  <si>
    <t>増減
（ポイント）</t>
  </si>
  <si>
    <t>重要犯罪・重要窃盗犯　認知・検挙件数・検挙人員対前年比較</t>
  </si>
  <si>
    <t>第４表</t>
  </si>
  <si>
    <t>九州</t>
  </si>
  <si>
    <t>計</t>
  </si>
  <si>
    <t>四国</t>
  </si>
  <si>
    <t>中国</t>
  </si>
  <si>
    <t>近畿</t>
  </si>
  <si>
    <t>中部</t>
  </si>
  <si>
    <t>関東</t>
  </si>
  <si>
    <t>東北</t>
  </si>
  <si>
    <t>総数</t>
  </si>
  <si>
    <t>重要犯罪総数</t>
  </si>
  <si>
    <t>重要犯罪・重要窃盗犯　都道府県別　認知・検挙件数・検挙人員　対前年比較</t>
  </si>
  <si>
    <t>第５表</t>
  </si>
  <si>
    <t>強盗（侵入強盗）</t>
  </si>
  <si>
    <t>強姦</t>
  </si>
  <si>
    <t>略取誘拐・人身売買</t>
  </si>
  <si>
    <t>侵入盗(住宅対象)</t>
  </si>
  <si>
    <t>侵入盗(その他)</t>
  </si>
  <si>
    <t>強盗（路上強盗）</t>
  </si>
  <si>
    <t>（１）　主要な街頭犯罪　罪種・手口別　都道府県別　認知・検挙件数・検挙人員　対前年比較</t>
  </si>
  <si>
    <t>街頭犯罪等　都道府県別　対前年比較</t>
  </si>
  <si>
    <t>第６表</t>
  </si>
  <si>
    <t>車上ねらい</t>
  </si>
  <si>
    <t>自動販売機ねらい</t>
  </si>
  <si>
    <t>オートバイ盗</t>
  </si>
  <si>
    <t>　　その他の交通機関（タクシー内、その他の自動車内）及びその他の街頭（地下街地下通路、高速道路）を発生場所とするものとした。</t>
  </si>
  <si>
    <t>うち）街頭における犯罪</t>
  </si>
  <si>
    <t>認知件数(総数)</t>
  </si>
  <si>
    <t>傷害</t>
  </si>
  <si>
    <t>（２）　街頭における粗暴犯・強制わいせつ　都道府県別　認知件数　対前年比較</t>
  </si>
  <si>
    <t>強制わいせつ</t>
  </si>
  <si>
    <t>恐喝</t>
  </si>
  <si>
    <t>器物損壊等</t>
  </si>
  <si>
    <t>（３）　器物損壊、住居侵入　都道府県別　認知・検挙件数・検挙人員　対前年比較</t>
  </si>
  <si>
    <t>住居侵入</t>
  </si>
  <si>
    <t>東京</t>
  </si>
  <si>
    <t>総数</t>
  </si>
  <si>
    <t>増減率</t>
  </si>
  <si>
    <t>身柄不拘束</t>
  </si>
  <si>
    <t>通常逮捕</t>
  </si>
  <si>
    <t>緊急逮捕</t>
  </si>
  <si>
    <t>現行犯逮捕</t>
  </si>
  <si>
    <t>刑法犯総数</t>
  </si>
  <si>
    <t>刑法犯　都道府県別　身柄措置別　検挙人員　対前年比較</t>
  </si>
  <si>
    <t>第７表</t>
  </si>
  <si>
    <t>注） 交通法令違反を除く。</t>
  </si>
  <si>
    <t>労働基準法</t>
  </si>
  <si>
    <t>廃棄物処理法</t>
  </si>
  <si>
    <t>毒物及び劇物取締法</t>
  </si>
  <si>
    <t>薬事法</t>
  </si>
  <si>
    <t>覚せい剤取締法</t>
  </si>
  <si>
    <t>大麻取締法</t>
  </si>
  <si>
    <t>あへん法</t>
  </si>
  <si>
    <t>麻薬等取締法</t>
  </si>
  <si>
    <t>火薬類取締法</t>
  </si>
  <si>
    <t>銃刀法</t>
  </si>
  <si>
    <t>不正競争防止法</t>
  </si>
  <si>
    <t>商標法</t>
  </si>
  <si>
    <t>著作権法</t>
  </si>
  <si>
    <t>外為法</t>
  </si>
  <si>
    <t>関税法</t>
  </si>
  <si>
    <t>宅地建物取引業法</t>
  </si>
  <si>
    <t>貸金業法</t>
  </si>
  <si>
    <t>出資法</t>
  </si>
  <si>
    <t>青少年保護育成条例</t>
  </si>
  <si>
    <t>児童福祉法</t>
  </si>
  <si>
    <t>売春防止法</t>
  </si>
  <si>
    <t>風営適正化法</t>
  </si>
  <si>
    <t>競馬法</t>
  </si>
  <si>
    <t>軽犯罪法</t>
  </si>
  <si>
    <t>入管法</t>
  </si>
  <si>
    <t>外国人登録法</t>
  </si>
  <si>
    <t>公職選挙法</t>
  </si>
  <si>
    <t>特別法犯総数　注）</t>
  </si>
  <si>
    <t>法令別</t>
  </si>
  <si>
    <t>送致人員</t>
  </si>
  <si>
    <t>送致件数</t>
  </si>
  <si>
    <t>第８表</t>
  </si>
  <si>
    <t>国籍不明</t>
  </si>
  <si>
    <t>無国籍</t>
  </si>
  <si>
    <t>オセアニア州</t>
  </si>
  <si>
    <t>アフリカ州</t>
  </si>
  <si>
    <t>ブラジル</t>
  </si>
  <si>
    <t>カナダ</t>
  </si>
  <si>
    <t>アメリカ</t>
  </si>
  <si>
    <t>南北アメリカ州</t>
  </si>
  <si>
    <t>ロシア</t>
  </si>
  <si>
    <t>フランス</t>
  </si>
  <si>
    <t>ドイツ</t>
  </si>
  <si>
    <t>イタリア</t>
  </si>
  <si>
    <t>イギリス</t>
  </si>
  <si>
    <t>ヨーロッパ州</t>
  </si>
  <si>
    <t>マレーシア</t>
  </si>
  <si>
    <t>ベトナム</t>
  </si>
  <si>
    <t>フイリピン</t>
  </si>
  <si>
    <t>バングラデシユ</t>
  </si>
  <si>
    <t>パキスタン</t>
  </si>
  <si>
    <t>タイ</t>
  </si>
  <si>
    <t>スリランカ</t>
  </si>
  <si>
    <t>インドネシア</t>
  </si>
  <si>
    <t>インド</t>
  </si>
  <si>
    <t>イラン</t>
  </si>
  <si>
    <t>韓国・朝鮮</t>
  </si>
  <si>
    <t>アジア州</t>
  </si>
  <si>
    <t>来日外国人による　重要犯罪・重要窃盗犯　国籍別　検挙人員　対前年比較</t>
  </si>
  <si>
    <t>第９表</t>
  </si>
  <si>
    <t>検挙人員</t>
  </si>
  <si>
    <t>検挙件数</t>
  </si>
  <si>
    <t>刑法犯</t>
  </si>
  <si>
    <t>刑法犯・特別法犯総検挙人員</t>
  </si>
  <si>
    <t>刑法犯・特別法犯総検挙件数</t>
  </si>
  <si>
    <t>来日外国人による　刑法犯・特別法犯　検挙件数・検挙人員　対前年比較</t>
  </si>
  <si>
    <t>第１０表</t>
  </si>
  <si>
    <t xml:space="preserve">     ２　「検挙件数」、「検挙人員」は、それぞれ送致件数、送致人員である｡ </t>
  </si>
  <si>
    <t>注　１　交通法令違反を除く。</t>
  </si>
  <si>
    <t>特別法犯</t>
  </si>
  <si>
    <t>注　第１１表の刑法犯計と第１２表の特別法犯計の合計数である。</t>
  </si>
  <si>
    <t>総数 注）</t>
  </si>
  <si>
    <t>暴力行為</t>
  </si>
  <si>
    <t>信用毀損・威力業務妨害</t>
  </si>
  <si>
    <t>逮捕監禁</t>
  </si>
  <si>
    <t>犯人蔵匿</t>
  </si>
  <si>
    <t>公務執行妨害</t>
  </si>
  <si>
    <t>わいせつ物頒布等</t>
  </si>
  <si>
    <t>窃盗</t>
  </si>
  <si>
    <t>刑法犯計</t>
  </si>
  <si>
    <t>暴力団犯罪（刑法犯）罪種別　検挙件数・人員　対前年比較</t>
  </si>
  <si>
    <t>第１１表</t>
  </si>
  <si>
    <t>職業安定法</t>
  </si>
  <si>
    <t>小型自動車競走法</t>
  </si>
  <si>
    <t>モーターボート競走法</t>
  </si>
  <si>
    <t>自転車競技法</t>
  </si>
  <si>
    <t>暴力団員不当行為防止法</t>
  </si>
  <si>
    <t>迷惑防止条例</t>
  </si>
  <si>
    <t>酩酊者規制法</t>
  </si>
  <si>
    <t>特別法犯計</t>
  </si>
  <si>
    <t>罪種</t>
  </si>
  <si>
    <t>暴力団犯罪（特別法犯）主要法令別　検挙件数・人員　対前年比較</t>
  </si>
  <si>
    <t>第１２表</t>
  </si>
  <si>
    <t>刑法犯総数</t>
  </si>
  <si>
    <t>東京</t>
  </si>
  <si>
    <t>総数</t>
  </si>
  <si>
    <t>％</t>
  </si>
  <si>
    <t>殺人</t>
  </si>
  <si>
    <t>強盗</t>
  </si>
  <si>
    <t>強制わいせつ</t>
  </si>
  <si>
    <t>重要窃盗犯総数</t>
  </si>
  <si>
    <t>自動車盗</t>
  </si>
  <si>
    <t>ひったくり</t>
  </si>
  <si>
    <t>すり</t>
  </si>
  <si>
    <t>注　「街頭」の認知件数は、道路上、駐車(輪)場、都市公園、空き地、公共交通機関等（地下鉄内、新幹線内、その他の列車内、駅、その他の鉄道施設、航空機内、空港、船舶内、海港、バス内）、</t>
  </si>
  <si>
    <t>特別法犯　主要法令別　送致件数・人員　対前年比較</t>
  </si>
  <si>
    <t>注）　「中国」は、台湾、香港等を含む。</t>
  </si>
  <si>
    <t>２　「検挙件数」、「検挙人員」は、それぞれ送致件数、送致人員である。</t>
  </si>
  <si>
    <t>１　交通法令違反を除く。</t>
  </si>
  <si>
    <t>注</t>
  </si>
  <si>
    <t>証人威迫</t>
  </si>
  <si>
    <t>東京</t>
  </si>
  <si>
    <t>侵入盗</t>
  </si>
  <si>
    <t>放火</t>
  </si>
  <si>
    <t>部品ねらい</t>
  </si>
  <si>
    <t>自転車盗</t>
  </si>
  <si>
    <t>東京</t>
  </si>
  <si>
    <t>重要犯罪認知件数</t>
  </si>
  <si>
    <t>重要犯罪検挙人員</t>
  </si>
  <si>
    <t>重要窃盗犯</t>
  </si>
  <si>
    <t>重要犯罪検挙件数</t>
  </si>
  <si>
    <t>重要犯罪検挙人員（うち少年）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</si>
</sst>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#,##0.0_ 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  <numFmt numFmtId="193" formatCode="#,###;\-#,###;&quot;-&quot;"/>
    <numFmt numFmtId="194" formatCode="#,##0.0\ "/>
    <numFmt numFmtId="195" formatCode="#,##0.0;\-#,##0.0;&quot;-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0"/>
      <name val="明朝"/>
      <family val="1"/>
    </font>
    <font>
      <b/>
      <sz val="12"/>
      <name val="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sz val="11.75"/>
      <color indexed="8"/>
      <name val="ＭＳ ゴシック"/>
      <family val="3"/>
    </font>
    <font>
      <sz val="10"/>
      <color indexed="8"/>
      <name val="MS UI Gothic"/>
      <family val="3"/>
    </font>
    <font>
      <sz val="9.2"/>
      <color indexed="8"/>
      <name val="ＭＳ ゴシック"/>
      <family val="3"/>
    </font>
    <font>
      <sz val="5.75"/>
      <color indexed="8"/>
      <name val="MS UI Gothic"/>
      <family val="3"/>
    </font>
    <font>
      <sz val="9.2"/>
      <color indexed="8"/>
      <name val="MS UI Gothic"/>
      <family val="3"/>
    </font>
    <font>
      <sz val="8"/>
      <color indexed="8"/>
      <name val="MS UI Gothic"/>
      <family val="3"/>
    </font>
    <font>
      <sz val="9"/>
      <color indexed="8"/>
      <name val="MS UI Gothic"/>
      <family val="3"/>
    </font>
    <font>
      <sz val="8.95"/>
      <color indexed="8"/>
      <name val="MS UI Gothic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ゴシック"/>
      <family val="3"/>
    </font>
    <font>
      <sz val="11"/>
      <color indexed="22"/>
      <name val="ゴシック"/>
      <family val="3"/>
    </font>
    <font>
      <sz val="20"/>
      <color indexed="22"/>
      <name val="ゴシック"/>
      <family val="3"/>
    </font>
    <font>
      <sz val="13"/>
      <color indexed="8"/>
      <name val="ＭＳ Ｐゴシック"/>
      <family val="3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ゴシック"/>
      <family val="3"/>
    </font>
    <font>
      <sz val="11"/>
      <color theme="0" tint="-0.1499900072813034"/>
      <name val="ゴシック"/>
      <family val="3"/>
    </font>
    <font>
      <sz val="20"/>
      <color theme="0" tint="-0.1499900072813034"/>
      <name val="ゴシック"/>
      <family val="3"/>
    </font>
    <font>
      <sz val="13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double"/>
      <bottom style="medium"/>
    </border>
    <border>
      <left style="medium"/>
      <right/>
      <top style="double"/>
      <bottom style="medium"/>
    </border>
    <border>
      <left style="double"/>
      <right/>
      <top style="thin"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double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/>
      <top style="medium"/>
      <bottom/>
    </border>
    <border>
      <left style="double"/>
      <right/>
      <top style="medium"/>
      <bottom/>
    </border>
    <border>
      <left style="thin"/>
      <right/>
      <top style="double"/>
      <bottom style="medium"/>
    </border>
    <border>
      <left style="double"/>
      <right/>
      <top style="double"/>
      <bottom style="medium"/>
    </border>
    <border>
      <left style="thin"/>
      <right style="medium"/>
      <top style="medium"/>
      <bottom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medium"/>
      <right/>
      <top style="medium"/>
      <bottom style="medium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82" fontId="2" fillId="0" borderId="0" applyFill="0" applyBorder="0" applyAlignment="0">
      <protection/>
    </xf>
    <xf numFmtId="0" fontId="9" fillId="0" borderId="0">
      <alignment/>
      <protection/>
    </xf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0">
      <alignment horizontal="left"/>
      <protection/>
    </xf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10" fontId="13" fillId="21" borderId="4" applyNumberFormat="0" applyBorder="0" applyAlignment="0" applyProtection="0"/>
    <xf numFmtId="1" fontId="16" fillId="0" borderId="0" applyProtection="0">
      <alignment/>
    </xf>
    <xf numFmtId="0" fontId="17" fillId="0" borderId="5">
      <alignment/>
      <protection/>
    </xf>
    <xf numFmtId="0" fontId="2" fillId="0" borderId="0">
      <alignment/>
      <protection/>
    </xf>
    <xf numFmtId="188" fontId="18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12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>
      <alignment/>
      <protection/>
    </xf>
    <xf numFmtId="0" fontId="23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8" borderId="6" applyNumberFormat="0" applyAlignment="0" applyProtection="0"/>
    <xf numFmtId="0" fontId="69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7" applyNumberFormat="0" applyFont="0" applyAlignment="0" applyProtection="0"/>
    <xf numFmtId="0" fontId="70" fillId="0" borderId="8" applyNumberFormat="0" applyFill="0" applyAlignment="0" applyProtection="0"/>
    <xf numFmtId="0" fontId="71" fillId="31" borderId="0" applyNumberFormat="0" applyBorder="0" applyAlignment="0" applyProtection="0"/>
    <xf numFmtId="189" fontId="7" fillId="0" borderId="0" applyBorder="0">
      <alignment horizontal="right"/>
      <protection/>
    </xf>
    <xf numFmtId="49" fontId="2" fillId="0" borderId="0" applyFont="0">
      <alignment/>
      <protection/>
    </xf>
    <xf numFmtId="0" fontId="72" fillId="32" borderId="9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32" borderId="14" applyNumberFormat="0" applyAlignment="0" applyProtection="0"/>
    <xf numFmtId="190" fontId="7" fillId="0" borderId="0" applyFill="0" applyBorder="0">
      <alignment/>
      <protection/>
    </xf>
    <xf numFmtId="189" fontId="7" fillId="0" borderId="0" applyFill="0" applyBorder="0">
      <alignment/>
      <protection/>
    </xf>
    <xf numFmtId="191" fontId="7" fillId="0" borderId="0" applyFill="0" applyBorder="0">
      <alignment/>
      <protection/>
    </xf>
    <xf numFmtId="49" fontId="7" fillId="33" borderId="15">
      <alignment horizontal="center"/>
      <protection/>
    </xf>
    <xf numFmtId="178" fontId="7" fillId="33" borderId="15">
      <alignment horizontal="right"/>
      <protection/>
    </xf>
    <xf numFmtId="14" fontId="7" fillId="33" borderId="0" applyBorder="0">
      <alignment horizontal="center"/>
      <protection/>
    </xf>
    <xf numFmtId="49" fontId="7" fillId="0" borderId="15">
      <alignment/>
      <protection/>
    </xf>
    <xf numFmtId="0" fontId="79" fillId="0" borderId="0" applyNumberFormat="0" applyFill="0" applyBorder="0" applyAlignment="0" applyProtection="0"/>
    <xf numFmtId="0" fontId="24" fillId="0" borderId="16">
      <alignment horizontal="left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4" fontId="7" fillId="0" borderId="17" applyBorder="0">
      <alignment horizontal="left"/>
      <protection/>
    </xf>
    <xf numFmtId="0" fontId="80" fillId="34" borderId="9" applyNumberFormat="0" applyAlignment="0" applyProtection="0"/>
    <xf numFmtId="14" fontId="7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6" fillId="0" borderId="0">
      <alignment/>
      <protection/>
    </xf>
    <xf numFmtId="192" fontId="25" fillId="0" borderId="0">
      <alignment/>
      <protection/>
    </xf>
    <xf numFmtId="49" fontId="7" fillId="0" borderId="0">
      <alignment/>
      <protection/>
    </xf>
    <xf numFmtId="0" fontId="5" fillId="0" borderId="0">
      <alignment/>
      <protection/>
    </xf>
    <xf numFmtId="0" fontId="81" fillId="35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</cellStyleXfs>
  <cellXfs count="587">
    <xf numFmtId="0" fontId="0" fillId="0" borderId="0" xfId="0" applyFont="1" applyAlignment="1">
      <alignment vertical="center"/>
    </xf>
    <xf numFmtId="0" fontId="2" fillId="0" borderId="0" xfId="112" applyFill="1">
      <alignment/>
      <protection/>
    </xf>
    <xf numFmtId="0" fontId="4" fillId="0" borderId="0" xfId="112" applyFont="1" applyFill="1">
      <alignment/>
      <protection/>
    </xf>
    <xf numFmtId="176" fontId="2" fillId="0" borderId="0" xfId="112" applyNumberFormat="1" applyFill="1">
      <alignment/>
      <protection/>
    </xf>
    <xf numFmtId="177" fontId="4" fillId="0" borderId="0" xfId="112" applyNumberFormat="1" applyFont="1" applyBorder="1">
      <alignment/>
      <protection/>
    </xf>
    <xf numFmtId="177" fontId="2" fillId="0" borderId="0" xfId="112" applyNumberFormat="1" applyFill="1">
      <alignment/>
      <protection/>
    </xf>
    <xf numFmtId="0" fontId="2" fillId="0" borderId="0" xfId="112" applyFont="1" applyFill="1" applyBorder="1" applyAlignment="1">
      <alignment vertical="center"/>
      <protection/>
    </xf>
    <xf numFmtId="0" fontId="2" fillId="0" borderId="0" xfId="112">
      <alignment/>
      <protection/>
    </xf>
    <xf numFmtId="0" fontId="2" fillId="0" borderId="0" xfId="112" applyFont="1" applyFill="1">
      <alignment/>
      <protection/>
    </xf>
    <xf numFmtId="177" fontId="2" fillId="0" borderId="0" xfId="112" applyNumberFormat="1" applyFont="1" applyFill="1">
      <alignment/>
      <protection/>
    </xf>
    <xf numFmtId="177" fontId="6" fillId="0" borderId="0" xfId="112" applyNumberFormat="1" applyFont="1" applyFill="1" applyBorder="1" applyAlignment="1">
      <alignment vertical="center"/>
      <protection/>
    </xf>
    <xf numFmtId="176" fontId="2" fillId="0" borderId="0" xfId="112" applyNumberFormat="1" applyFont="1" applyFill="1">
      <alignment/>
      <protection/>
    </xf>
    <xf numFmtId="0" fontId="2" fillId="0" borderId="18" xfId="112" applyFont="1" applyFill="1" applyBorder="1" applyAlignment="1">
      <alignment horizontal="left" vertical="top"/>
      <protection/>
    </xf>
    <xf numFmtId="0" fontId="2" fillId="0" borderId="19" xfId="112" applyFont="1" applyFill="1" applyBorder="1" applyAlignment="1">
      <alignment horizontal="left" vertical="top"/>
      <protection/>
    </xf>
    <xf numFmtId="0" fontId="2" fillId="0" borderId="20" xfId="112" applyFont="1" applyFill="1" applyBorder="1" applyAlignment="1">
      <alignment horizontal="center" vertical="center"/>
      <protection/>
    </xf>
    <xf numFmtId="0" fontId="2" fillId="0" borderId="0" xfId="112" applyFont="1" applyFill="1" applyAlignment="1">
      <alignment vertical="center"/>
      <protection/>
    </xf>
    <xf numFmtId="0" fontId="2" fillId="0" borderId="20" xfId="112" applyFont="1" applyFill="1" applyBorder="1" applyAlignment="1">
      <alignment horizontal="left" vertical="top"/>
      <protection/>
    </xf>
    <xf numFmtId="0" fontId="2" fillId="0" borderId="0" xfId="112" applyFont="1" applyFill="1" applyBorder="1" applyAlignment="1">
      <alignment horizontal="left" vertical="top"/>
      <protection/>
    </xf>
    <xf numFmtId="0" fontId="2" fillId="0" borderId="0" xfId="112" applyFont="1" applyFill="1" applyBorder="1" applyAlignment="1">
      <alignment/>
      <protection/>
    </xf>
    <xf numFmtId="0" fontId="2" fillId="0" borderId="0" xfId="112" applyFont="1" applyFill="1" applyAlignment="1">
      <alignment/>
      <protection/>
    </xf>
    <xf numFmtId="0" fontId="2" fillId="0" borderId="21" xfId="112" applyNumberFormat="1" applyFont="1" applyFill="1" applyBorder="1" applyAlignment="1">
      <alignment vertical="center"/>
      <protection/>
    </xf>
    <xf numFmtId="0" fontId="2" fillId="0" borderId="22" xfId="112" applyNumberFormat="1" applyFont="1" applyFill="1" applyBorder="1" applyAlignment="1">
      <alignment vertical="center"/>
      <protection/>
    </xf>
    <xf numFmtId="178" fontId="2" fillId="0" borderId="23" xfId="112" applyNumberFormat="1" applyFont="1" applyFill="1" applyBorder="1" applyAlignment="1">
      <alignment horizontal="right" vertical="center"/>
      <protection/>
    </xf>
    <xf numFmtId="178" fontId="2" fillId="0" borderId="24" xfId="112" applyNumberFormat="1" applyFont="1" applyFill="1" applyBorder="1" applyAlignment="1">
      <alignment horizontal="right" vertical="center"/>
      <protection/>
    </xf>
    <xf numFmtId="179" fontId="2" fillId="0" borderId="25" xfId="112" applyNumberFormat="1" applyFont="1" applyFill="1" applyBorder="1" applyAlignment="1">
      <alignment horizontal="right" vertical="center"/>
      <protection/>
    </xf>
    <xf numFmtId="179" fontId="2" fillId="0" borderId="24" xfId="112" applyNumberFormat="1" applyFont="1" applyFill="1" applyBorder="1" applyAlignment="1">
      <alignment horizontal="right" vertical="center"/>
      <protection/>
    </xf>
    <xf numFmtId="179" fontId="2" fillId="0" borderId="26" xfId="112" applyNumberFormat="1" applyFont="1" applyFill="1" applyBorder="1" applyAlignment="1">
      <alignment horizontal="right" vertical="center"/>
      <protection/>
    </xf>
    <xf numFmtId="0" fontId="2" fillId="0" borderId="0" xfId="112" applyFill="1" applyBorder="1" applyAlignment="1">
      <alignment horizontal="right" vertical="center"/>
      <protection/>
    </xf>
    <xf numFmtId="0" fontId="2" fillId="0" borderId="27" xfId="112" applyNumberFormat="1" applyFont="1" applyFill="1" applyBorder="1" applyAlignment="1" quotePrefix="1">
      <alignment vertical="center"/>
      <protection/>
    </xf>
    <xf numFmtId="0" fontId="2" fillId="0" borderId="28" xfId="112" applyNumberFormat="1" applyFont="1" applyFill="1" applyBorder="1" applyAlignment="1">
      <alignment vertical="center"/>
      <protection/>
    </xf>
    <xf numFmtId="178" fontId="2" fillId="0" borderId="29" xfId="112" applyNumberFormat="1" applyFont="1" applyFill="1" applyBorder="1" applyAlignment="1">
      <alignment horizontal="right" vertical="center"/>
      <protection/>
    </xf>
    <xf numFmtId="178" fontId="2" fillId="0" borderId="30" xfId="112" applyNumberFormat="1" applyFont="1" applyFill="1" applyBorder="1" applyAlignment="1">
      <alignment horizontal="right" vertical="center"/>
      <protection/>
    </xf>
    <xf numFmtId="179" fontId="2" fillId="0" borderId="31" xfId="112" applyNumberFormat="1" applyFont="1" applyFill="1" applyBorder="1" applyAlignment="1">
      <alignment horizontal="right" vertical="center"/>
      <protection/>
    </xf>
    <xf numFmtId="179" fontId="2" fillId="0" borderId="30" xfId="112" applyNumberFormat="1" applyFont="1" applyFill="1" applyBorder="1" applyAlignment="1">
      <alignment horizontal="right" vertical="center"/>
      <protection/>
    </xf>
    <xf numFmtId="179" fontId="2" fillId="0" borderId="32" xfId="112" applyNumberFormat="1" applyFont="1" applyFill="1" applyBorder="1" applyAlignment="1">
      <alignment horizontal="right" vertical="center"/>
      <protection/>
    </xf>
    <xf numFmtId="0" fontId="2" fillId="0" borderId="20" xfId="112" applyNumberFormat="1" applyFont="1" applyFill="1" applyBorder="1" applyAlignment="1" quotePrefix="1">
      <alignment vertical="center"/>
      <protection/>
    </xf>
    <xf numFmtId="0" fontId="2" fillId="0" borderId="0" xfId="112" applyNumberFormat="1" applyFont="1" applyFill="1" applyBorder="1" applyAlignment="1" quotePrefix="1">
      <alignment horizontal="distributed" vertical="center"/>
      <protection/>
    </xf>
    <xf numFmtId="0" fontId="2" fillId="0" borderId="30" xfId="112" applyNumberFormat="1" applyFont="1" applyFill="1" applyBorder="1" applyAlignment="1" quotePrefix="1">
      <alignment horizontal="distributed" vertical="center"/>
      <protection/>
    </xf>
    <xf numFmtId="0" fontId="2" fillId="0" borderId="33" xfId="112" applyNumberFormat="1" applyFont="1" applyFill="1" applyBorder="1" applyAlignment="1" quotePrefix="1">
      <alignment horizontal="distributed" vertical="center"/>
      <protection/>
    </xf>
    <xf numFmtId="0" fontId="2" fillId="0" borderId="0" xfId="112" applyNumberFormat="1" applyFont="1" applyFill="1" applyBorder="1" applyAlignment="1">
      <alignment vertical="center"/>
      <protection/>
    </xf>
    <xf numFmtId="178" fontId="2" fillId="0" borderId="34" xfId="112" applyNumberFormat="1" applyFont="1" applyFill="1" applyBorder="1" applyAlignment="1">
      <alignment horizontal="right" vertical="center"/>
      <protection/>
    </xf>
    <xf numFmtId="178" fontId="2" fillId="0" borderId="33" xfId="112" applyNumberFormat="1" applyFont="1" applyFill="1" applyBorder="1" applyAlignment="1">
      <alignment horizontal="right" vertical="center"/>
      <protection/>
    </xf>
    <xf numFmtId="179" fontId="2" fillId="0" borderId="35" xfId="112" applyNumberFormat="1" applyFont="1" applyFill="1" applyBorder="1" applyAlignment="1">
      <alignment horizontal="right" vertical="center"/>
      <protection/>
    </xf>
    <xf numFmtId="179" fontId="2" fillId="0" borderId="33" xfId="112" applyNumberFormat="1" applyFont="1" applyFill="1" applyBorder="1" applyAlignment="1">
      <alignment horizontal="right" vertical="center"/>
      <protection/>
    </xf>
    <xf numFmtId="179" fontId="2" fillId="0" borderId="36" xfId="112" applyNumberFormat="1" applyFont="1" applyFill="1" applyBorder="1" applyAlignment="1">
      <alignment horizontal="right" vertical="center"/>
      <protection/>
    </xf>
    <xf numFmtId="0" fontId="2" fillId="0" borderId="28" xfId="112" applyNumberFormat="1" applyFont="1" applyFill="1" applyBorder="1" applyAlignment="1" quotePrefix="1">
      <alignment horizontal="distributed" vertical="center"/>
      <protection/>
    </xf>
    <xf numFmtId="0" fontId="2" fillId="0" borderId="20" xfId="112" applyNumberFormat="1" applyFont="1" applyFill="1" applyBorder="1" applyAlignment="1">
      <alignment vertical="center"/>
      <protection/>
    </xf>
    <xf numFmtId="0" fontId="2" fillId="0" borderId="0" xfId="112" applyNumberFormat="1" applyFont="1" applyFill="1" applyBorder="1" applyAlignment="1" quotePrefix="1">
      <alignment vertical="center"/>
      <protection/>
    </xf>
    <xf numFmtId="0" fontId="2" fillId="0" borderId="30" xfId="112" applyNumberFormat="1" applyFont="1" applyFill="1" applyBorder="1" applyAlignment="1">
      <alignment vertical="center"/>
      <protection/>
    </xf>
    <xf numFmtId="0" fontId="2" fillId="0" borderId="28" xfId="112" applyNumberFormat="1" applyFont="1" applyFill="1" applyBorder="1" applyAlignment="1" quotePrefix="1">
      <alignment vertical="center"/>
      <protection/>
    </xf>
    <xf numFmtId="0" fontId="2" fillId="0" borderId="33" xfId="112" applyNumberFormat="1" applyFont="1" applyFill="1" applyBorder="1" applyAlignment="1">
      <alignment vertical="center"/>
      <protection/>
    </xf>
    <xf numFmtId="0" fontId="2" fillId="0" borderId="37" xfId="112" applyNumberFormat="1" applyFont="1" applyFill="1" applyBorder="1" applyAlignment="1" quotePrefix="1">
      <alignment vertical="center"/>
      <protection/>
    </xf>
    <xf numFmtId="0" fontId="2" fillId="0" borderId="5" xfId="112" applyNumberFormat="1" applyFont="1" applyFill="1" applyBorder="1" applyAlignment="1" quotePrefix="1">
      <alignment horizontal="distributed" vertical="center"/>
      <protection/>
    </xf>
    <xf numFmtId="0" fontId="2" fillId="0" borderId="5" xfId="112" applyNumberFormat="1" applyFont="1" applyFill="1" applyBorder="1" applyAlignment="1">
      <alignment vertical="center"/>
      <protection/>
    </xf>
    <xf numFmtId="178" fontId="2" fillId="0" borderId="38" xfId="112" applyNumberFormat="1" applyFont="1" applyFill="1" applyBorder="1" applyAlignment="1">
      <alignment horizontal="right" vertical="center"/>
      <protection/>
    </xf>
    <xf numFmtId="178" fontId="2" fillId="0" borderId="39" xfId="112" applyNumberFormat="1" applyFont="1" applyFill="1" applyBorder="1" applyAlignment="1">
      <alignment horizontal="right" vertical="center"/>
      <protection/>
    </xf>
    <xf numFmtId="179" fontId="2" fillId="0" borderId="40" xfId="112" applyNumberFormat="1" applyFont="1" applyFill="1" applyBorder="1" applyAlignment="1">
      <alignment horizontal="right" vertical="center"/>
      <protection/>
    </xf>
    <xf numFmtId="179" fontId="2" fillId="0" borderId="39" xfId="112" applyNumberFormat="1" applyFont="1" applyFill="1" applyBorder="1" applyAlignment="1">
      <alignment horizontal="right" vertical="center"/>
      <protection/>
    </xf>
    <xf numFmtId="179" fontId="2" fillId="0" borderId="41" xfId="112" applyNumberFormat="1" applyFont="1" applyFill="1" applyBorder="1" applyAlignment="1">
      <alignment horizontal="right" vertical="center"/>
      <protection/>
    </xf>
    <xf numFmtId="178" fontId="2" fillId="0" borderId="0" xfId="112" applyNumberFormat="1" applyFont="1" applyFill="1" applyBorder="1" applyAlignment="1">
      <alignment horizontal="right" vertical="center"/>
      <protection/>
    </xf>
    <xf numFmtId="179" fontId="2" fillId="0" borderId="0" xfId="112" applyNumberFormat="1" applyFont="1" applyFill="1" applyBorder="1" applyAlignment="1">
      <alignment horizontal="right" vertical="center"/>
      <protection/>
    </xf>
    <xf numFmtId="0" fontId="2" fillId="0" borderId="0" xfId="112" applyFill="1" applyBorder="1">
      <alignment/>
      <protection/>
    </xf>
    <xf numFmtId="176" fontId="2" fillId="0" borderId="0" xfId="112" applyNumberFormat="1" applyFill="1" applyBorder="1" applyAlignment="1">
      <alignment horizontal="right" vertical="center"/>
      <protection/>
    </xf>
    <xf numFmtId="176" fontId="2" fillId="0" borderId="0" xfId="112" applyNumberFormat="1" applyFill="1" applyAlignment="1">
      <alignment horizontal="right" vertical="center"/>
      <protection/>
    </xf>
    <xf numFmtId="0" fontId="2" fillId="0" borderId="0" xfId="112" applyFill="1" applyAlignment="1">
      <alignment horizontal="right" vertical="center"/>
      <protection/>
    </xf>
    <xf numFmtId="177" fontId="2" fillId="0" borderId="0" xfId="112" applyNumberFormat="1" applyBorder="1">
      <alignment/>
      <protection/>
    </xf>
    <xf numFmtId="0" fontId="28" fillId="0" borderId="0" xfId="114" applyFont="1">
      <alignment/>
      <protection/>
    </xf>
    <xf numFmtId="0" fontId="2" fillId="0" borderId="39" xfId="112" applyNumberFormat="1" applyFont="1" applyFill="1" applyBorder="1" applyAlignment="1" quotePrefix="1">
      <alignment horizontal="distributed" vertical="center"/>
      <protection/>
    </xf>
    <xf numFmtId="0" fontId="2" fillId="0" borderId="27" xfId="112" applyNumberFormat="1" applyFont="1" applyFill="1" applyBorder="1" applyAlignment="1">
      <alignment vertical="center"/>
      <protection/>
    </xf>
    <xf numFmtId="179" fontId="2" fillId="0" borderId="42" xfId="112" applyNumberFormat="1" applyFill="1" applyBorder="1" applyAlignment="1">
      <alignment horizontal="right" vertical="center"/>
      <protection/>
    </xf>
    <xf numFmtId="179" fontId="2" fillId="0" borderId="43" xfId="112" applyNumberFormat="1" applyFill="1" applyBorder="1" applyAlignment="1">
      <alignment horizontal="right" vertical="center"/>
      <protection/>
    </xf>
    <xf numFmtId="0" fontId="2" fillId="0" borderId="44" xfId="112" applyFill="1" applyBorder="1" applyAlignment="1">
      <alignment horizontal="right" vertical="center"/>
      <protection/>
    </xf>
    <xf numFmtId="179" fontId="2" fillId="0" borderId="32" xfId="112" applyNumberFormat="1" applyFill="1" applyBorder="1" applyAlignment="1">
      <alignment horizontal="right" vertical="center"/>
      <protection/>
    </xf>
    <xf numFmtId="179" fontId="2" fillId="0" borderId="30" xfId="112" applyNumberFormat="1" applyFill="1" applyBorder="1" applyAlignment="1">
      <alignment horizontal="right" vertical="center"/>
      <protection/>
    </xf>
    <xf numFmtId="0" fontId="2" fillId="0" borderId="28" xfId="112" applyFill="1" applyBorder="1" applyAlignment="1">
      <alignment horizontal="right" vertical="center"/>
      <protection/>
    </xf>
    <xf numFmtId="0" fontId="2" fillId="0" borderId="27" xfId="112" applyFill="1" applyBorder="1" applyAlignment="1">
      <alignment horizontal="right" vertical="center"/>
      <protection/>
    </xf>
    <xf numFmtId="0" fontId="2" fillId="0" borderId="19" xfId="112" applyFill="1" applyBorder="1" applyAlignment="1">
      <alignment horizontal="right" vertical="center"/>
      <protection/>
    </xf>
    <xf numFmtId="0" fontId="2" fillId="0" borderId="18" xfId="112" applyFill="1" applyBorder="1" applyAlignment="1">
      <alignment horizontal="right" vertical="center"/>
      <protection/>
    </xf>
    <xf numFmtId="0" fontId="2" fillId="0" borderId="45" xfId="112" applyFill="1" applyBorder="1" applyAlignment="1">
      <alignment horizontal="right" vertical="center"/>
      <protection/>
    </xf>
    <xf numFmtId="0" fontId="2" fillId="0" borderId="46" xfId="112" applyFill="1" applyBorder="1" applyAlignment="1">
      <alignment horizontal="right" vertical="center"/>
      <protection/>
    </xf>
    <xf numFmtId="0" fontId="2" fillId="0" borderId="0" xfId="112" applyFill="1" applyBorder="1" applyAlignment="1">
      <alignment/>
      <protection/>
    </xf>
    <xf numFmtId="0" fontId="2" fillId="0" borderId="20" xfId="112" applyFill="1" applyBorder="1" applyAlignment="1">
      <alignment/>
      <protection/>
    </xf>
    <xf numFmtId="0" fontId="2" fillId="0" borderId="0" xfId="112" applyFill="1" applyBorder="1" applyAlignment="1">
      <alignment horizontal="right"/>
      <protection/>
    </xf>
    <xf numFmtId="0" fontId="2" fillId="0" borderId="19" xfId="112" applyFill="1" applyBorder="1" applyAlignment="1">
      <alignment/>
      <protection/>
    </xf>
    <xf numFmtId="0" fontId="2" fillId="0" borderId="18" xfId="112" applyFill="1" applyBorder="1" applyAlignment="1">
      <alignment/>
      <protection/>
    </xf>
    <xf numFmtId="177" fontId="2" fillId="0" borderId="0" xfId="112" applyNumberFormat="1" applyBorder="1" applyAlignment="1">
      <alignment horizontal="center"/>
      <protection/>
    </xf>
    <xf numFmtId="0" fontId="2" fillId="0" borderId="0" xfId="112" applyFont="1" applyFill="1" applyBorder="1" applyAlignment="1">
      <alignment horizontal="right" vertical="center"/>
      <protection/>
    </xf>
    <xf numFmtId="0" fontId="2" fillId="0" borderId="0" xfId="112" applyFill="1" applyAlignment="1">
      <alignment/>
      <protection/>
    </xf>
    <xf numFmtId="0" fontId="4" fillId="0" borderId="0" xfId="112" applyFont="1" applyFill="1" applyAlignment="1">
      <alignment/>
      <protection/>
    </xf>
    <xf numFmtId="0" fontId="2" fillId="0" borderId="0" xfId="112" applyFill="1" applyAlignment="1">
      <alignment horizontal="left" vertical="center"/>
      <protection/>
    </xf>
    <xf numFmtId="193" fontId="2" fillId="0" borderId="43" xfId="112" applyNumberFormat="1" applyFill="1" applyBorder="1" applyAlignment="1">
      <alignment horizontal="right" vertical="center"/>
      <protection/>
    </xf>
    <xf numFmtId="193" fontId="2" fillId="0" borderId="47" xfId="112" applyNumberFormat="1" applyFill="1" applyBorder="1" applyAlignment="1">
      <alignment horizontal="right" vertical="center"/>
      <protection/>
    </xf>
    <xf numFmtId="0" fontId="2" fillId="0" borderId="43" xfId="112" applyFill="1" applyBorder="1" applyAlignment="1">
      <alignment horizontal="right" vertical="center"/>
      <protection/>
    </xf>
    <xf numFmtId="0" fontId="2" fillId="0" borderId="37" xfId="112" applyFill="1" applyBorder="1" applyAlignment="1">
      <alignment horizontal="right" vertical="center"/>
      <protection/>
    </xf>
    <xf numFmtId="193" fontId="2" fillId="0" borderId="30" xfId="112" applyNumberFormat="1" applyFill="1" applyBorder="1" applyAlignment="1">
      <alignment horizontal="right" vertical="center"/>
      <protection/>
    </xf>
    <xf numFmtId="193" fontId="2" fillId="0" borderId="29" xfId="112" applyNumberFormat="1" applyFill="1" applyBorder="1" applyAlignment="1">
      <alignment horizontal="right" vertical="center"/>
      <protection/>
    </xf>
    <xf numFmtId="0" fontId="2" fillId="0" borderId="30" xfId="112" applyFill="1" applyBorder="1" applyAlignment="1">
      <alignment horizontal="right" vertical="center"/>
      <protection/>
    </xf>
    <xf numFmtId="0" fontId="2" fillId="0" borderId="20" xfId="112" applyFill="1" applyBorder="1" applyAlignment="1">
      <alignment horizontal="right" vertical="center"/>
      <protection/>
    </xf>
    <xf numFmtId="0" fontId="2" fillId="0" borderId="33" xfId="112" applyFill="1" applyBorder="1" applyAlignment="1">
      <alignment horizontal="right" vertical="center"/>
      <protection/>
    </xf>
    <xf numFmtId="179" fontId="2" fillId="0" borderId="48" xfId="112" applyNumberFormat="1" applyFill="1" applyBorder="1" applyAlignment="1">
      <alignment horizontal="right" vertical="center"/>
      <protection/>
    </xf>
    <xf numFmtId="193" fontId="2" fillId="0" borderId="49" xfId="112" applyNumberFormat="1" applyFill="1" applyBorder="1" applyAlignment="1">
      <alignment horizontal="right" vertical="center"/>
      <protection/>
    </xf>
    <xf numFmtId="179" fontId="2" fillId="0" borderId="49" xfId="112" applyNumberFormat="1" applyFill="1" applyBorder="1" applyAlignment="1">
      <alignment horizontal="right" vertical="center"/>
      <protection/>
    </xf>
    <xf numFmtId="193" fontId="2" fillId="0" borderId="50" xfId="112" applyNumberFormat="1" applyFill="1" applyBorder="1" applyAlignment="1">
      <alignment horizontal="right" vertical="center"/>
      <protection/>
    </xf>
    <xf numFmtId="0" fontId="2" fillId="0" borderId="51" xfId="112" applyFill="1" applyBorder="1" applyAlignment="1">
      <alignment horizontal="right" vertical="center"/>
      <protection/>
    </xf>
    <xf numFmtId="0" fontId="2" fillId="0" borderId="52" xfId="112" applyFill="1" applyBorder="1" applyAlignment="1">
      <alignment horizontal="right" vertical="center"/>
      <protection/>
    </xf>
    <xf numFmtId="0" fontId="2" fillId="0" borderId="0" xfId="112" applyFont="1" applyFill="1" applyAlignment="1">
      <alignment horizontal="right" vertical="center"/>
      <protection/>
    </xf>
    <xf numFmtId="176" fontId="2" fillId="0" borderId="0" xfId="112" applyNumberFormat="1" applyFont="1" applyFill="1" applyBorder="1" applyAlignment="1">
      <alignment horizontal="right" vertical="center"/>
      <protection/>
    </xf>
    <xf numFmtId="0" fontId="2" fillId="0" borderId="20" xfId="112" applyFont="1" applyFill="1" applyBorder="1" applyAlignment="1">
      <alignment horizontal="right" vertical="center"/>
      <protection/>
    </xf>
    <xf numFmtId="0" fontId="2" fillId="0" borderId="53" xfId="112" applyFill="1" applyBorder="1" applyAlignment="1">
      <alignment horizontal="center"/>
      <protection/>
    </xf>
    <xf numFmtId="176" fontId="2" fillId="0" borderId="54" xfId="112" applyNumberFormat="1" applyFill="1" applyBorder="1" applyAlignment="1">
      <alignment horizontal="center"/>
      <protection/>
    </xf>
    <xf numFmtId="0" fontId="2" fillId="0" borderId="54" xfId="112" applyFill="1" applyBorder="1" applyAlignment="1">
      <alignment horizontal="center"/>
      <protection/>
    </xf>
    <xf numFmtId="176" fontId="2" fillId="0" borderId="55" xfId="112" applyNumberFormat="1" applyFill="1" applyBorder="1" applyAlignment="1">
      <alignment horizontal="center"/>
      <protection/>
    </xf>
    <xf numFmtId="179" fontId="2" fillId="0" borderId="56" xfId="112" applyNumberFormat="1" applyFill="1" applyBorder="1" applyAlignment="1">
      <alignment horizontal="right" vertical="center"/>
      <protection/>
    </xf>
    <xf numFmtId="179" fontId="2" fillId="0" borderId="31" xfId="112" applyNumberFormat="1" applyFill="1" applyBorder="1" applyAlignment="1">
      <alignment horizontal="right" vertical="center"/>
      <protection/>
    </xf>
    <xf numFmtId="179" fontId="2" fillId="0" borderId="57" xfId="112" applyNumberFormat="1" applyFill="1" applyBorder="1" applyAlignment="1">
      <alignment horizontal="right" vertical="center"/>
      <protection/>
    </xf>
    <xf numFmtId="0" fontId="2" fillId="0" borderId="1" xfId="112" applyFont="1" applyFill="1" applyBorder="1" applyAlignment="1">
      <alignment horizontal="left" vertical="top"/>
      <protection/>
    </xf>
    <xf numFmtId="176" fontId="2" fillId="0" borderId="0" xfId="112" applyNumberFormat="1" applyFill="1" applyBorder="1" applyAlignment="1">
      <alignment horizontal="center"/>
      <protection/>
    </xf>
    <xf numFmtId="176" fontId="2" fillId="0" borderId="0" xfId="112" applyNumberFormat="1" applyFill="1" applyBorder="1">
      <alignment/>
      <protection/>
    </xf>
    <xf numFmtId="0" fontId="2" fillId="0" borderId="0" xfId="112" applyFill="1" applyAlignment="1">
      <alignment horizontal="left" indent="1"/>
      <protection/>
    </xf>
    <xf numFmtId="193" fontId="2" fillId="0" borderId="58" xfId="112" applyNumberFormat="1" applyFill="1" applyBorder="1" applyAlignment="1">
      <alignment horizontal="right" vertical="center"/>
      <protection/>
    </xf>
    <xf numFmtId="193" fontId="2" fillId="0" borderId="59" xfId="112" applyNumberFormat="1" applyFill="1" applyBorder="1" applyAlignment="1">
      <alignment horizontal="right" vertical="center"/>
      <protection/>
    </xf>
    <xf numFmtId="193" fontId="2" fillId="0" borderId="60" xfId="112" applyNumberFormat="1" applyFill="1" applyBorder="1" applyAlignment="1">
      <alignment horizontal="right" vertical="center"/>
      <protection/>
    </xf>
    <xf numFmtId="193" fontId="2" fillId="0" borderId="61" xfId="112" applyNumberFormat="1" applyFill="1" applyBorder="1" applyAlignment="1">
      <alignment horizontal="right" vertical="center"/>
      <protection/>
    </xf>
    <xf numFmtId="193" fontId="2" fillId="0" borderId="32" xfId="112" applyNumberFormat="1" applyFill="1" applyBorder="1" applyAlignment="1">
      <alignment horizontal="right" vertical="center"/>
      <protection/>
    </xf>
    <xf numFmtId="195" fontId="2" fillId="0" borderId="42" xfId="112" applyNumberFormat="1" applyFill="1" applyBorder="1" applyAlignment="1">
      <alignment horizontal="right" vertical="center"/>
      <protection/>
    </xf>
    <xf numFmtId="195" fontId="2" fillId="0" borderId="43" xfId="112" applyNumberFormat="1" applyFill="1" applyBorder="1" applyAlignment="1">
      <alignment horizontal="right" vertical="center"/>
      <protection/>
    </xf>
    <xf numFmtId="195" fontId="2" fillId="0" borderId="32" xfId="112" applyNumberFormat="1" applyFill="1" applyBorder="1" applyAlignment="1">
      <alignment horizontal="right" vertical="center"/>
      <protection/>
    </xf>
    <xf numFmtId="195" fontId="2" fillId="0" borderId="30" xfId="112" applyNumberFormat="1" applyFill="1" applyBorder="1" applyAlignment="1">
      <alignment horizontal="right" vertical="center"/>
      <protection/>
    </xf>
    <xf numFmtId="195" fontId="2" fillId="0" borderId="62" xfId="112" applyNumberFormat="1" applyFill="1" applyBorder="1" applyAlignment="1">
      <alignment horizontal="right" vertical="center"/>
      <protection/>
    </xf>
    <xf numFmtId="195" fontId="2" fillId="0" borderId="58" xfId="112" applyNumberFormat="1" applyFill="1" applyBorder="1" applyAlignment="1">
      <alignment horizontal="right" vertical="center"/>
      <protection/>
    </xf>
    <xf numFmtId="0" fontId="2" fillId="0" borderId="58" xfId="112" applyFill="1" applyBorder="1" applyAlignment="1">
      <alignment horizontal="right" vertical="center"/>
      <protection/>
    </xf>
    <xf numFmtId="0" fontId="2" fillId="0" borderId="5" xfId="112" applyFill="1" applyBorder="1" applyAlignment="1">
      <alignment horizontal="right" vertical="center"/>
      <protection/>
    </xf>
    <xf numFmtId="195" fontId="2" fillId="0" borderId="63" xfId="112" applyNumberFormat="1" applyFill="1" applyBorder="1" applyAlignment="1">
      <alignment horizontal="right" vertical="center"/>
      <protection/>
    </xf>
    <xf numFmtId="195" fontId="2" fillId="0" borderId="60" xfId="112" applyNumberFormat="1" applyFill="1" applyBorder="1" applyAlignment="1">
      <alignment horizontal="right" vertical="center"/>
      <protection/>
    </xf>
    <xf numFmtId="0" fontId="2" fillId="0" borderId="0" xfId="112" applyFill="1" applyBorder="1" applyAlignment="1">
      <alignment horizontal="left" vertical="center"/>
      <protection/>
    </xf>
    <xf numFmtId="193" fontId="2" fillId="0" borderId="64" xfId="112" applyNumberFormat="1" applyFill="1" applyBorder="1" applyAlignment="1">
      <alignment horizontal="right" vertical="center"/>
      <protection/>
    </xf>
    <xf numFmtId="193" fontId="2" fillId="0" borderId="65" xfId="112" applyNumberFormat="1" applyFill="1" applyBorder="1" applyAlignment="1">
      <alignment horizontal="right" vertical="center"/>
      <protection/>
    </xf>
    <xf numFmtId="193" fontId="2" fillId="0" borderId="66" xfId="112" applyNumberFormat="1" applyFill="1" applyBorder="1" applyAlignment="1">
      <alignment horizontal="right" vertical="center"/>
      <protection/>
    </xf>
    <xf numFmtId="0" fontId="2" fillId="0" borderId="2" xfId="112" applyNumberFormat="1" applyFill="1" applyBorder="1" applyAlignment="1">
      <alignment horizontal="right" vertical="center"/>
      <protection/>
    </xf>
    <xf numFmtId="0" fontId="2" fillId="0" borderId="67" xfId="112" applyNumberFormat="1" applyFill="1" applyBorder="1" applyAlignment="1">
      <alignment horizontal="right" vertical="center"/>
      <protection/>
    </xf>
    <xf numFmtId="193" fontId="2" fillId="0" borderId="62" xfId="112" applyNumberFormat="1" applyFill="1" applyBorder="1" applyAlignment="1">
      <alignment horizontal="right" vertical="center"/>
      <protection/>
    </xf>
    <xf numFmtId="0" fontId="2" fillId="0" borderId="19" xfId="112" applyNumberFormat="1" applyFill="1" applyBorder="1" applyAlignment="1">
      <alignment horizontal="right" vertical="center"/>
      <protection/>
    </xf>
    <xf numFmtId="0" fontId="2" fillId="0" borderId="18" xfId="112" applyNumberFormat="1" applyFill="1" applyBorder="1" applyAlignment="1">
      <alignment horizontal="right" vertical="center"/>
      <protection/>
    </xf>
    <xf numFmtId="0" fontId="2" fillId="0" borderId="28" xfId="112" applyNumberFormat="1" applyFill="1" applyBorder="1" applyAlignment="1">
      <alignment horizontal="right" vertical="center"/>
      <protection/>
    </xf>
    <xf numFmtId="0" fontId="2" fillId="0" borderId="27" xfId="112" applyNumberFormat="1" applyFill="1" applyBorder="1" applyAlignment="1">
      <alignment horizontal="right" vertical="center"/>
      <protection/>
    </xf>
    <xf numFmtId="0" fontId="2" fillId="0" borderId="19" xfId="112" applyBorder="1" applyAlignment="1">
      <alignment horizontal="right" vertical="center"/>
      <protection/>
    </xf>
    <xf numFmtId="0" fontId="2" fillId="0" borderId="28" xfId="112" applyNumberFormat="1" applyFill="1" applyBorder="1" applyAlignment="1">
      <alignment horizontal="right" vertical="center" wrapText="1"/>
      <protection/>
    </xf>
    <xf numFmtId="0" fontId="2" fillId="0" borderId="27" xfId="112" applyNumberFormat="1" applyFill="1" applyBorder="1" applyAlignment="1">
      <alignment horizontal="right" vertical="center" wrapText="1"/>
      <protection/>
    </xf>
    <xf numFmtId="0" fontId="2" fillId="0" borderId="28" xfId="112" applyNumberFormat="1" applyBorder="1" applyAlignment="1">
      <alignment horizontal="right" vertical="center"/>
      <protection/>
    </xf>
    <xf numFmtId="0" fontId="2" fillId="0" borderId="27" xfId="112" applyNumberFormat="1" applyBorder="1" applyAlignment="1">
      <alignment horizontal="right" vertical="center"/>
      <protection/>
    </xf>
    <xf numFmtId="0" fontId="2" fillId="0" borderId="19" xfId="112" applyNumberFormat="1" applyBorder="1" applyAlignment="1">
      <alignment horizontal="right" vertical="center"/>
      <protection/>
    </xf>
    <xf numFmtId="0" fontId="2" fillId="0" borderId="18" xfId="112" applyNumberFormat="1" applyBorder="1" applyAlignment="1">
      <alignment horizontal="right" vertical="center"/>
      <protection/>
    </xf>
    <xf numFmtId="193" fontId="2" fillId="0" borderId="63" xfId="112" applyNumberFormat="1" applyFont="1" applyFill="1" applyBorder="1" applyAlignment="1">
      <alignment horizontal="right" vertical="center"/>
      <protection/>
    </xf>
    <xf numFmtId="193" fontId="2" fillId="0" borderId="60" xfId="112" applyNumberFormat="1" applyFont="1" applyFill="1" applyBorder="1" applyAlignment="1">
      <alignment horizontal="right" vertical="center"/>
      <protection/>
    </xf>
    <xf numFmtId="193" fontId="2" fillId="0" borderId="61" xfId="112" applyNumberFormat="1" applyFont="1" applyFill="1" applyBorder="1" applyAlignment="1">
      <alignment horizontal="right" vertical="center"/>
      <protection/>
    </xf>
    <xf numFmtId="0" fontId="2" fillId="0" borderId="35" xfId="112" applyFont="1" applyFill="1" applyBorder="1" applyAlignment="1">
      <alignment horizontal="center" vertical="center" wrapText="1"/>
      <protection/>
    </xf>
    <xf numFmtId="0" fontId="2" fillId="0" borderId="68" xfId="112" applyFont="1" applyFill="1" applyBorder="1" applyAlignment="1">
      <alignment horizontal="center" vertical="center" wrapText="1"/>
      <protection/>
    </xf>
    <xf numFmtId="0" fontId="2" fillId="0" borderId="31" xfId="112" applyFont="1" applyFill="1" applyBorder="1" applyAlignment="1">
      <alignment horizontal="center" vertical="center" wrapText="1"/>
      <protection/>
    </xf>
    <xf numFmtId="0" fontId="2" fillId="0" borderId="69" xfId="112" applyFont="1" applyFill="1" applyBorder="1" applyAlignment="1">
      <alignment horizontal="center" vertical="center" wrapText="1"/>
      <protection/>
    </xf>
    <xf numFmtId="178" fontId="2" fillId="0" borderId="0" xfId="112" applyNumberFormat="1" applyFill="1" applyBorder="1" applyAlignment="1">
      <alignment horizontal="right" vertical="center"/>
      <protection/>
    </xf>
    <xf numFmtId="0" fontId="2" fillId="0" borderId="0" xfId="112" applyFont="1" applyFill="1" applyBorder="1" applyAlignment="1">
      <alignment horizontal="center"/>
      <protection/>
    </xf>
    <xf numFmtId="0" fontId="28" fillId="0" borderId="0" xfId="114" applyFont="1" applyBorder="1">
      <alignment/>
      <protection/>
    </xf>
    <xf numFmtId="0" fontId="2" fillId="0" borderId="28" xfId="112" applyFont="1" applyFill="1" applyBorder="1" applyAlignment="1">
      <alignment horizontal="distributed" vertical="center"/>
      <protection/>
    </xf>
    <xf numFmtId="0" fontId="2" fillId="0" borderId="19" xfId="112" applyFont="1" applyFill="1" applyBorder="1" applyAlignment="1">
      <alignment horizontal="distributed" vertical="center"/>
      <protection/>
    </xf>
    <xf numFmtId="0" fontId="2" fillId="0" borderId="44" xfId="112" applyFont="1" applyFill="1" applyBorder="1" applyAlignment="1">
      <alignment horizontal="distributed" vertical="center"/>
      <protection/>
    </xf>
    <xf numFmtId="0" fontId="2" fillId="0" borderId="0" xfId="112" applyFill="1" applyBorder="1" applyAlignment="1">
      <alignment horizontal="center"/>
      <protection/>
    </xf>
    <xf numFmtId="0" fontId="2" fillId="0" borderId="0" xfId="112" applyFill="1" applyBorder="1" applyAlignment="1">
      <alignment vertical="center"/>
      <protection/>
    </xf>
    <xf numFmtId="0" fontId="2" fillId="0" borderId="19" xfId="112" applyFill="1" applyBorder="1" applyAlignment="1">
      <alignment horizontal="right"/>
      <protection/>
    </xf>
    <xf numFmtId="176" fontId="2" fillId="0" borderId="0" xfId="112" applyNumberFormat="1" applyFill="1" applyBorder="1" applyAlignment="1">
      <alignment horizontal="center" vertical="center"/>
      <protection/>
    </xf>
    <xf numFmtId="0" fontId="2" fillId="0" borderId="0" xfId="112" applyFont="1" applyFill="1" applyBorder="1" applyAlignment="1">
      <alignment horizontal="center" vertical="center"/>
      <protection/>
    </xf>
    <xf numFmtId="0" fontId="2" fillId="0" borderId="28" xfId="112" applyFont="1" applyFill="1" applyBorder="1" applyAlignment="1">
      <alignment horizontal="center" vertical="center" wrapText="1"/>
      <protection/>
    </xf>
    <xf numFmtId="0" fontId="2" fillId="0" borderId="70" xfId="112" applyFont="1" applyFill="1" applyBorder="1" applyAlignment="1">
      <alignment horizontal="center" vertical="center" wrapText="1"/>
      <protection/>
    </xf>
    <xf numFmtId="0" fontId="2" fillId="0" borderId="0" xfId="112" applyFont="1" applyFill="1" applyBorder="1" applyAlignment="1">
      <alignment horizontal="center" vertical="center" wrapText="1"/>
      <protection/>
    </xf>
    <xf numFmtId="0" fontId="2" fillId="0" borderId="71" xfId="112" applyFont="1" applyFill="1" applyBorder="1" applyAlignment="1">
      <alignment horizontal="center" vertical="center" wrapText="1"/>
      <protection/>
    </xf>
    <xf numFmtId="0" fontId="32" fillId="0" borderId="0" xfId="112" applyFont="1" applyFill="1" applyAlignment="1">
      <alignment/>
      <protection/>
    </xf>
    <xf numFmtId="0" fontId="33" fillId="0" borderId="0" xfId="112" applyFont="1" applyFill="1" applyAlignment="1">
      <alignment/>
      <protection/>
    </xf>
    <xf numFmtId="177" fontId="32" fillId="0" borderId="0" xfId="112" applyNumberFormat="1" applyFont="1" applyBorder="1">
      <alignment/>
      <protection/>
    </xf>
    <xf numFmtId="177" fontId="33" fillId="0" borderId="0" xfId="112" applyNumberFormat="1" applyFont="1" applyBorder="1">
      <alignment/>
      <protection/>
    </xf>
    <xf numFmtId="0" fontId="32" fillId="0" borderId="0" xfId="112" applyFont="1" applyFill="1">
      <alignment/>
      <protection/>
    </xf>
    <xf numFmtId="0" fontId="32" fillId="0" borderId="0" xfId="112" applyFont="1" applyFill="1" applyBorder="1" applyAlignment="1">
      <alignment/>
      <protection/>
    </xf>
    <xf numFmtId="0" fontId="32" fillId="0" borderId="0" xfId="112" applyFont="1" applyFill="1" applyBorder="1" applyAlignment="1">
      <alignment vertical="center"/>
      <protection/>
    </xf>
    <xf numFmtId="0" fontId="32" fillId="0" borderId="0" xfId="112" applyFont="1" applyFill="1" applyBorder="1" applyAlignment="1">
      <alignment horizontal="right" vertical="center"/>
      <protection/>
    </xf>
    <xf numFmtId="177" fontId="32" fillId="0" borderId="0" xfId="112" applyNumberFormat="1" applyFont="1" applyBorder="1" applyAlignment="1">
      <alignment horizontal="center"/>
      <protection/>
    </xf>
    <xf numFmtId="0" fontId="32" fillId="0" borderId="0" xfId="112" applyFont="1" applyFill="1" applyBorder="1">
      <alignment/>
      <protection/>
    </xf>
    <xf numFmtId="177" fontId="32" fillId="0" borderId="0" xfId="112" applyNumberFormat="1" applyFont="1" applyBorder="1" applyAlignment="1">
      <alignment horizontal="right" vertical="center"/>
      <protection/>
    </xf>
    <xf numFmtId="0" fontId="32" fillId="0" borderId="18" xfId="112" applyFont="1" applyFill="1" applyBorder="1" applyAlignment="1">
      <alignment/>
      <protection/>
    </xf>
    <xf numFmtId="0" fontId="32" fillId="0" borderId="19" xfId="112" applyFont="1" applyFill="1" applyBorder="1" applyAlignment="1">
      <alignment/>
      <protection/>
    </xf>
    <xf numFmtId="0" fontId="32" fillId="0" borderId="20" xfId="112" applyFont="1" applyFill="1" applyBorder="1" applyAlignment="1">
      <alignment/>
      <protection/>
    </xf>
    <xf numFmtId="0" fontId="32" fillId="0" borderId="0" xfId="112" applyFont="1" applyFill="1" applyBorder="1" applyAlignment="1">
      <alignment horizontal="right"/>
      <protection/>
    </xf>
    <xf numFmtId="0" fontId="32" fillId="0" borderId="72" xfId="112" applyFont="1" applyFill="1" applyBorder="1" applyAlignment="1">
      <alignment/>
      <protection/>
    </xf>
    <xf numFmtId="0" fontId="32" fillId="0" borderId="73" xfId="112" applyFont="1" applyFill="1" applyBorder="1" applyAlignment="1">
      <alignment/>
      <protection/>
    </xf>
    <xf numFmtId="0" fontId="32" fillId="0" borderId="46" xfId="112" applyFont="1" applyFill="1" applyBorder="1" applyAlignment="1">
      <alignment horizontal="right" vertical="center"/>
      <protection/>
    </xf>
    <xf numFmtId="0" fontId="32" fillId="0" borderId="45" xfId="112" applyFont="1" applyFill="1" applyBorder="1" applyAlignment="1">
      <alignment horizontal="right" vertical="center"/>
      <protection/>
    </xf>
    <xf numFmtId="178" fontId="32" fillId="0" borderId="61" xfId="112" applyNumberFormat="1" applyFont="1" applyFill="1" applyBorder="1" applyAlignment="1">
      <alignment horizontal="right" vertical="center"/>
      <protection/>
    </xf>
    <xf numFmtId="178" fontId="32" fillId="0" borderId="60" xfId="112" applyNumberFormat="1" applyFont="1" applyFill="1" applyBorder="1" applyAlignment="1">
      <alignment horizontal="right" vertical="center"/>
      <protection/>
    </xf>
    <xf numFmtId="179" fontId="32" fillId="0" borderId="60" xfId="112" applyNumberFormat="1" applyFont="1" applyFill="1" applyBorder="1" applyAlignment="1">
      <alignment horizontal="right" vertical="center"/>
      <protection/>
    </xf>
    <xf numFmtId="179" fontId="32" fillId="0" borderId="63" xfId="112" applyNumberFormat="1" applyFont="1" applyFill="1" applyBorder="1" applyAlignment="1">
      <alignment horizontal="right" vertical="center"/>
      <protection/>
    </xf>
    <xf numFmtId="0" fontId="32" fillId="0" borderId="0" xfId="112" applyFont="1" applyFill="1" applyAlignment="1">
      <alignment horizontal="right" vertical="center"/>
      <protection/>
    </xf>
    <xf numFmtId="0" fontId="32" fillId="0" borderId="18" xfId="112" applyFont="1" applyFill="1" applyBorder="1" applyAlignment="1">
      <alignment horizontal="right" vertical="center"/>
      <protection/>
    </xf>
    <xf numFmtId="0" fontId="32" fillId="0" borderId="19" xfId="112" applyFont="1" applyFill="1" applyBorder="1" applyAlignment="1">
      <alignment horizontal="right" vertical="center"/>
      <protection/>
    </xf>
    <xf numFmtId="178" fontId="32" fillId="0" borderId="59" xfId="112" applyNumberFormat="1" applyFont="1" applyFill="1" applyBorder="1" applyAlignment="1">
      <alignment horizontal="right" vertical="center"/>
      <protection/>
    </xf>
    <xf numFmtId="178" fontId="32" fillId="0" borderId="58" xfId="112" applyNumberFormat="1" applyFont="1" applyFill="1" applyBorder="1" applyAlignment="1">
      <alignment horizontal="right" vertical="center"/>
      <protection/>
    </xf>
    <xf numFmtId="179" fontId="32" fillId="0" borderId="58" xfId="112" applyNumberFormat="1" applyFont="1" applyFill="1" applyBorder="1" applyAlignment="1">
      <alignment horizontal="right" vertical="center"/>
      <protection/>
    </xf>
    <xf numFmtId="179" fontId="32" fillId="0" borderId="62" xfId="112" applyNumberFormat="1" applyFont="1" applyFill="1" applyBorder="1" applyAlignment="1">
      <alignment horizontal="right" vertical="center"/>
      <protection/>
    </xf>
    <xf numFmtId="0" fontId="32" fillId="0" borderId="27" xfId="112" applyFont="1" applyFill="1" applyBorder="1" applyAlignment="1">
      <alignment horizontal="right" vertical="center"/>
      <protection/>
    </xf>
    <xf numFmtId="0" fontId="32" fillId="0" borderId="28" xfId="112" applyFont="1" applyFill="1" applyBorder="1" applyAlignment="1">
      <alignment horizontal="right" vertical="center"/>
      <protection/>
    </xf>
    <xf numFmtId="178" fontId="32" fillId="0" borderId="29" xfId="112" applyNumberFormat="1" applyFont="1" applyFill="1" applyBorder="1" applyAlignment="1">
      <alignment horizontal="right" vertical="center"/>
      <protection/>
    </xf>
    <xf numFmtId="178" fontId="32" fillId="0" borderId="30" xfId="112" applyNumberFormat="1" applyFont="1" applyFill="1" applyBorder="1" applyAlignment="1">
      <alignment horizontal="right" vertical="center"/>
      <protection/>
    </xf>
    <xf numFmtId="179" fontId="32" fillId="0" borderId="30" xfId="112" applyNumberFormat="1" applyFont="1" applyFill="1" applyBorder="1" applyAlignment="1">
      <alignment horizontal="right" vertical="center"/>
      <protection/>
    </xf>
    <xf numFmtId="179" fontId="32" fillId="0" borderId="32" xfId="112" applyNumberFormat="1" applyFont="1" applyFill="1" applyBorder="1" applyAlignment="1">
      <alignment horizontal="right" vertical="center"/>
      <protection/>
    </xf>
    <xf numFmtId="0" fontId="32" fillId="0" borderId="74" xfId="112" applyFont="1" applyFill="1" applyBorder="1" applyAlignment="1">
      <alignment horizontal="right" vertical="center"/>
      <protection/>
    </xf>
    <xf numFmtId="0" fontId="32" fillId="0" borderId="44" xfId="112" applyFont="1" applyFill="1" applyBorder="1" applyAlignment="1">
      <alignment horizontal="right" vertical="center"/>
      <protection/>
    </xf>
    <xf numFmtId="178" fontId="32" fillId="0" borderId="47" xfId="112" applyNumberFormat="1" applyFont="1" applyFill="1" applyBorder="1" applyAlignment="1">
      <alignment horizontal="right" vertical="center"/>
      <protection/>
    </xf>
    <xf numFmtId="178" fontId="32" fillId="0" borderId="43" xfId="112" applyNumberFormat="1" applyFont="1" applyFill="1" applyBorder="1" applyAlignment="1">
      <alignment horizontal="right" vertical="center"/>
      <protection/>
    </xf>
    <xf numFmtId="179" fontId="32" fillId="0" borderId="43" xfId="112" applyNumberFormat="1" applyFont="1" applyFill="1" applyBorder="1" applyAlignment="1">
      <alignment horizontal="right" vertical="center"/>
      <protection/>
    </xf>
    <xf numFmtId="179" fontId="32" fillId="0" borderId="42" xfId="112" applyNumberFormat="1" applyFont="1" applyFill="1" applyBorder="1" applyAlignment="1">
      <alignment horizontal="right" vertical="center"/>
      <protection/>
    </xf>
    <xf numFmtId="178" fontId="32" fillId="0" borderId="0" xfId="112" applyNumberFormat="1" applyFont="1" applyFill="1" applyAlignment="1">
      <alignment horizontal="right" vertical="center"/>
      <protection/>
    </xf>
    <xf numFmtId="0" fontId="32" fillId="0" borderId="0" xfId="112" applyFont="1" applyFill="1" applyBorder="1" applyAlignment="1">
      <alignment horizontal="left" vertical="center" indent="1"/>
      <protection/>
    </xf>
    <xf numFmtId="0" fontId="32" fillId="0" borderId="19" xfId="112" applyFont="1" applyFill="1" applyBorder="1" applyAlignment="1">
      <alignment horizontal="right"/>
      <protection/>
    </xf>
    <xf numFmtId="0" fontId="32" fillId="0" borderId="0" xfId="112" applyFont="1" applyFill="1" applyBorder="1" applyAlignment="1">
      <alignment horizontal="center"/>
      <protection/>
    </xf>
    <xf numFmtId="0" fontId="32" fillId="0" borderId="75" xfId="112" applyFont="1" applyFill="1" applyBorder="1" applyAlignment="1">
      <alignment/>
      <protection/>
    </xf>
    <xf numFmtId="0" fontId="32" fillId="0" borderId="1" xfId="112" applyFont="1" applyFill="1" applyBorder="1" applyAlignment="1">
      <alignment vertical="center"/>
      <protection/>
    </xf>
    <xf numFmtId="0" fontId="32" fillId="0" borderId="1" xfId="112" applyFont="1" applyFill="1" applyBorder="1" applyAlignment="1">
      <alignment/>
      <protection/>
    </xf>
    <xf numFmtId="0" fontId="32" fillId="0" borderId="46" xfId="112" applyFont="1" applyFill="1" applyBorder="1" applyAlignment="1">
      <alignment/>
      <protection/>
    </xf>
    <xf numFmtId="0" fontId="32" fillId="0" borderId="45" xfId="112" applyFont="1" applyFill="1" applyBorder="1" applyAlignment="1">
      <alignment/>
      <protection/>
    </xf>
    <xf numFmtId="193" fontId="32" fillId="0" borderId="61" xfId="112" applyNumberFormat="1" applyFont="1" applyFill="1" applyBorder="1" applyAlignment="1">
      <alignment horizontal="right" vertical="center"/>
      <protection/>
    </xf>
    <xf numFmtId="193" fontId="32" fillId="0" borderId="60" xfId="112" applyNumberFormat="1" applyFont="1" applyFill="1" applyBorder="1" applyAlignment="1">
      <alignment horizontal="right" vertical="center"/>
      <protection/>
    </xf>
    <xf numFmtId="194" fontId="32" fillId="0" borderId="60" xfId="112" applyNumberFormat="1" applyFont="1" applyFill="1" applyBorder="1" applyAlignment="1">
      <alignment horizontal="right" vertical="center"/>
      <protection/>
    </xf>
    <xf numFmtId="194" fontId="32" fillId="0" borderId="63" xfId="112" applyNumberFormat="1" applyFont="1" applyFill="1" applyBorder="1" applyAlignment="1">
      <alignment horizontal="right" vertical="center"/>
      <protection/>
    </xf>
    <xf numFmtId="193" fontId="32" fillId="0" borderId="0" xfId="112" applyNumberFormat="1" applyFont="1" applyFill="1" applyAlignment="1">
      <alignment horizontal="right" vertical="center"/>
      <protection/>
    </xf>
    <xf numFmtId="0" fontId="32" fillId="0" borderId="19" xfId="112" applyFont="1" applyFill="1" applyBorder="1" applyAlignment="1">
      <alignment horizontal="distributed" vertical="center"/>
      <protection/>
    </xf>
    <xf numFmtId="0" fontId="32" fillId="0" borderId="58" xfId="112" applyNumberFormat="1" applyFont="1" applyBorder="1" applyAlignment="1">
      <alignment vertical="center"/>
      <protection/>
    </xf>
    <xf numFmtId="0" fontId="32" fillId="0" borderId="19" xfId="112" applyNumberFormat="1" applyFont="1" applyBorder="1" applyAlignment="1">
      <alignment horizontal="distributed" vertical="center"/>
      <protection/>
    </xf>
    <xf numFmtId="0" fontId="32" fillId="0" borderId="19" xfId="112" applyNumberFormat="1" applyFont="1" applyFill="1" applyBorder="1" applyAlignment="1">
      <alignment horizontal="distributed" vertical="center"/>
      <protection/>
    </xf>
    <xf numFmtId="193" fontId="32" fillId="0" borderId="59" xfId="112" applyNumberFormat="1" applyFont="1" applyFill="1" applyBorder="1" applyAlignment="1">
      <alignment horizontal="right" vertical="center"/>
      <protection/>
    </xf>
    <xf numFmtId="193" fontId="32" fillId="0" borderId="58" xfId="112" applyNumberFormat="1" applyFont="1" applyFill="1" applyBorder="1" applyAlignment="1">
      <alignment horizontal="right" vertical="center"/>
      <protection/>
    </xf>
    <xf numFmtId="194" fontId="32" fillId="0" borderId="58" xfId="112" applyNumberFormat="1" applyFont="1" applyFill="1" applyBorder="1" applyAlignment="1">
      <alignment horizontal="right" vertical="center"/>
      <protection/>
    </xf>
    <xf numFmtId="194" fontId="32" fillId="0" borderId="62" xfId="112" applyNumberFormat="1" applyFont="1" applyFill="1" applyBorder="1" applyAlignment="1">
      <alignment horizontal="right" vertical="center"/>
      <protection/>
    </xf>
    <xf numFmtId="0" fontId="32" fillId="0" borderId="20" xfId="112" applyNumberFormat="1" applyFont="1" applyBorder="1" applyAlignment="1">
      <alignment horizontal="distributed" vertical="center"/>
      <protection/>
    </xf>
    <xf numFmtId="0" fontId="32" fillId="0" borderId="0" xfId="112" applyNumberFormat="1" applyFont="1" applyBorder="1" applyAlignment="1">
      <alignment vertical="center"/>
      <protection/>
    </xf>
    <xf numFmtId="0" fontId="32" fillId="0" borderId="30" xfId="112" applyNumberFormat="1" applyFont="1" applyBorder="1" applyAlignment="1">
      <alignment vertical="center"/>
      <protection/>
    </xf>
    <xf numFmtId="0" fontId="32" fillId="0" borderId="28" xfId="112" applyNumberFormat="1" applyFont="1" applyBorder="1" applyAlignment="1">
      <alignment horizontal="distributed" vertical="center"/>
      <protection/>
    </xf>
    <xf numFmtId="193" fontId="32" fillId="0" borderId="29" xfId="112" applyNumberFormat="1" applyFont="1" applyFill="1" applyBorder="1" applyAlignment="1">
      <alignment horizontal="right" vertical="center"/>
      <protection/>
    </xf>
    <xf numFmtId="193" fontId="32" fillId="0" borderId="30" xfId="112" applyNumberFormat="1" applyFont="1" applyFill="1" applyBorder="1" applyAlignment="1">
      <alignment horizontal="right" vertical="center"/>
      <protection/>
    </xf>
    <xf numFmtId="194" fontId="32" fillId="0" borderId="30" xfId="112" applyNumberFormat="1" applyFont="1" applyFill="1" applyBorder="1" applyAlignment="1">
      <alignment horizontal="right" vertical="center"/>
      <protection/>
    </xf>
    <xf numFmtId="194" fontId="32" fillId="0" borderId="32" xfId="112" applyNumberFormat="1" applyFont="1" applyFill="1" applyBorder="1" applyAlignment="1">
      <alignment horizontal="right" vertical="center"/>
      <protection/>
    </xf>
    <xf numFmtId="0" fontId="32" fillId="0" borderId="18" xfId="112" applyNumberFormat="1" applyFont="1" applyFill="1" applyBorder="1" applyAlignment="1">
      <alignment horizontal="distributed" vertical="center"/>
      <protection/>
    </xf>
    <xf numFmtId="0" fontId="32" fillId="0" borderId="19" xfId="112" applyNumberFormat="1" applyFont="1" applyBorder="1" applyAlignment="1">
      <alignment vertical="center"/>
      <protection/>
    </xf>
    <xf numFmtId="0" fontId="32" fillId="0" borderId="20" xfId="112" applyNumberFormat="1" applyFont="1" applyFill="1" applyBorder="1" applyAlignment="1">
      <alignment horizontal="distributed" vertical="center"/>
      <protection/>
    </xf>
    <xf numFmtId="0" fontId="32" fillId="0" borderId="28" xfId="112" applyNumberFormat="1" applyFont="1" applyFill="1" applyBorder="1" applyAlignment="1">
      <alignment horizontal="distributed" vertical="center"/>
      <protection/>
    </xf>
    <xf numFmtId="0" fontId="32" fillId="0" borderId="18" xfId="112" applyNumberFormat="1" applyFont="1" applyBorder="1" applyAlignment="1">
      <alignment horizontal="distributed" vertical="center"/>
      <protection/>
    </xf>
    <xf numFmtId="0" fontId="32" fillId="0" borderId="20" xfId="112" applyNumberFormat="1" applyFont="1" applyFill="1" applyBorder="1" applyAlignment="1">
      <alignment horizontal="distributed" vertical="center" wrapText="1"/>
      <protection/>
    </xf>
    <xf numFmtId="0" fontId="32" fillId="0" borderId="28" xfId="112" applyNumberFormat="1" applyFont="1" applyFill="1" applyBorder="1" applyAlignment="1">
      <alignment horizontal="distributed" vertical="center" wrapText="1"/>
      <protection/>
    </xf>
    <xf numFmtId="0" fontId="32" fillId="0" borderId="28" xfId="112" applyFont="1" applyBorder="1" applyAlignment="1">
      <alignment horizontal="distributed" vertical="center"/>
      <protection/>
    </xf>
    <xf numFmtId="193" fontId="32" fillId="0" borderId="32" xfId="112" applyNumberFormat="1" applyFont="1" applyFill="1" applyBorder="1" applyAlignment="1">
      <alignment horizontal="right" vertical="center"/>
      <protection/>
    </xf>
    <xf numFmtId="0" fontId="32" fillId="0" borderId="37" xfId="112" applyNumberFormat="1" applyFont="1" applyFill="1" applyBorder="1" applyAlignment="1">
      <alignment horizontal="distributed" vertical="center"/>
      <protection/>
    </xf>
    <xf numFmtId="0" fontId="32" fillId="0" borderId="5" xfId="112" applyNumberFormat="1" applyFont="1" applyBorder="1" applyAlignment="1">
      <alignment vertical="center"/>
      <protection/>
    </xf>
    <xf numFmtId="0" fontId="32" fillId="0" borderId="43" xfId="112" applyNumberFormat="1" applyFont="1" applyBorder="1" applyAlignment="1">
      <alignment vertical="center"/>
      <protection/>
    </xf>
    <xf numFmtId="0" fontId="32" fillId="0" borderId="44" xfId="112" applyNumberFormat="1" applyFont="1" applyFill="1" applyBorder="1" applyAlignment="1">
      <alignment horizontal="distributed" vertical="center"/>
      <protection/>
    </xf>
    <xf numFmtId="193" fontId="32" fillId="0" borderId="47" xfId="112" applyNumberFormat="1" applyFont="1" applyFill="1" applyBorder="1" applyAlignment="1">
      <alignment horizontal="right" vertical="center"/>
      <protection/>
    </xf>
    <xf numFmtId="193" fontId="32" fillId="0" borderId="43" xfId="112" applyNumberFormat="1" applyFont="1" applyFill="1" applyBorder="1" applyAlignment="1">
      <alignment horizontal="right" vertical="center"/>
      <protection/>
    </xf>
    <xf numFmtId="194" fontId="32" fillId="0" borderId="43" xfId="112" applyNumberFormat="1" applyFont="1" applyFill="1" applyBorder="1" applyAlignment="1">
      <alignment horizontal="right" vertical="center"/>
      <protection/>
    </xf>
    <xf numFmtId="194" fontId="32" fillId="0" borderId="42" xfId="112" applyNumberFormat="1" applyFont="1" applyFill="1" applyBorder="1" applyAlignment="1">
      <alignment horizontal="right" vertical="center"/>
      <protection/>
    </xf>
    <xf numFmtId="193" fontId="32" fillId="0" borderId="42" xfId="112" applyNumberFormat="1" applyFont="1" applyFill="1" applyBorder="1" applyAlignment="1">
      <alignment horizontal="right" vertical="center"/>
      <protection/>
    </xf>
    <xf numFmtId="0" fontId="30" fillId="0" borderId="0" xfId="112" applyFont="1" applyFill="1" applyAlignment="1">
      <alignment/>
      <protection/>
    </xf>
    <xf numFmtId="0" fontId="30" fillId="0" borderId="0" xfId="112" applyFont="1" applyFill="1" applyBorder="1" applyAlignment="1">
      <alignment vertical="center"/>
      <protection/>
    </xf>
    <xf numFmtId="0" fontId="30" fillId="0" borderId="0" xfId="112" applyFont="1" applyFill="1" applyBorder="1" applyAlignment="1">
      <alignment/>
      <protection/>
    </xf>
    <xf numFmtId="0" fontId="30" fillId="0" borderId="19" xfId="112" applyFont="1" applyFill="1" applyBorder="1" applyAlignment="1">
      <alignment horizontal="right"/>
      <protection/>
    </xf>
    <xf numFmtId="0" fontId="30" fillId="0" borderId="0" xfId="112" applyFont="1" applyFill="1" applyBorder="1" applyAlignment="1">
      <alignment horizontal="right"/>
      <protection/>
    </xf>
    <xf numFmtId="0" fontId="30" fillId="0" borderId="0" xfId="112" applyFont="1" applyFill="1" applyBorder="1" applyAlignment="1">
      <alignment horizontal="center"/>
      <protection/>
    </xf>
    <xf numFmtId="0" fontId="30" fillId="0" borderId="1" xfId="112" applyFont="1" applyFill="1" applyBorder="1" applyAlignment="1">
      <alignment vertical="center"/>
      <protection/>
    </xf>
    <xf numFmtId="0" fontId="30" fillId="0" borderId="19" xfId="112" applyNumberFormat="1" applyFont="1" applyBorder="1" applyAlignment="1">
      <alignment horizontal="distributed" vertical="center"/>
      <protection/>
    </xf>
    <xf numFmtId="0" fontId="30" fillId="0" borderId="28" xfId="112" applyNumberFormat="1" applyFont="1" applyBorder="1" applyAlignment="1">
      <alignment horizontal="distributed" vertical="center"/>
      <protection/>
    </xf>
    <xf numFmtId="0" fontId="30" fillId="0" borderId="28" xfId="112" applyNumberFormat="1" applyFont="1" applyBorder="1" applyAlignment="1">
      <alignment horizontal="distributed" vertical="center" wrapText="1"/>
      <protection/>
    </xf>
    <xf numFmtId="0" fontId="30" fillId="0" borderId="19" xfId="112" applyNumberFormat="1" applyFont="1" applyBorder="1" applyAlignment="1">
      <alignment horizontal="distributed" vertical="center" wrapText="1"/>
      <protection/>
    </xf>
    <xf numFmtId="0" fontId="30" fillId="0" borderId="44" xfId="112" applyNumberFormat="1" applyFont="1" applyBorder="1" applyAlignment="1">
      <alignment horizontal="distributed" vertical="center"/>
      <protection/>
    </xf>
    <xf numFmtId="0" fontId="33" fillId="0" borderId="0" xfId="112" applyFont="1" applyFill="1" applyBorder="1" applyAlignment="1">
      <alignment vertical="center"/>
      <protection/>
    </xf>
    <xf numFmtId="0" fontId="32" fillId="0" borderId="52" xfId="112" applyFont="1" applyFill="1" applyBorder="1" applyAlignment="1">
      <alignment horizontal="right" vertical="center"/>
      <protection/>
    </xf>
    <xf numFmtId="0" fontId="32" fillId="0" borderId="51" xfId="112" applyFont="1" applyFill="1" applyBorder="1" applyAlignment="1">
      <alignment horizontal="right" vertical="center"/>
      <protection/>
    </xf>
    <xf numFmtId="193" fontId="32" fillId="0" borderId="50" xfId="112" applyNumberFormat="1" applyFont="1" applyFill="1" applyBorder="1" applyAlignment="1">
      <alignment horizontal="right" vertical="center"/>
      <protection/>
    </xf>
    <xf numFmtId="193" fontId="32" fillId="0" borderId="49" xfId="112" applyNumberFormat="1" applyFont="1" applyFill="1" applyBorder="1" applyAlignment="1">
      <alignment horizontal="right" vertical="center"/>
      <protection/>
    </xf>
    <xf numFmtId="195" fontId="32" fillId="0" borderId="49" xfId="112" applyNumberFormat="1" applyFont="1" applyFill="1" applyBorder="1" applyAlignment="1">
      <alignment horizontal="right" vertical="center"/>
      <protection/>
    </xf>
    <xf numFmtId="195" fontId="32" fillId="0" borderId="48" xfId="112" applyNumberFormat="1" applyFont="1" applyFill="1" applyBorder="1" applyAlignment="1">
      <alignment horizontal="right" vertical="center"/>
      <protection/>
    </xf>
    <xf numFmtId="195" fontId="32" fillId="0" borderId="58" xfId="112" applyNumberFormat="1" applyFont="1" applyFill="1" applyBorder="1" applyAlignment="1">
      <alignment horizontal="right" vertical="center"/>
      <protection/>
    </xf>
    <xf numFmtId="195" fontId="32" fillId="0" borderId="62" xfId="112" applyNumberFormat="1" applyFont="1" applyFill="1" applyBorder="1" applyAlignment="1">
      <alignment horizontal="right" vertical="center"/>
      <protection/>
    </xf>
    <xf numFmtId="195" fontId="32" fillId="0" borderId="30" xfId="112" applyNumberFormat="1" applyFont="1" applyFill="1" applyBorder="1" applyAlignment="1">
      <alignment horizontal="right" vertical="center"/>
      <protection/>
    </xf>
    <xf numFmtId="195" fontId="32" fillId="0" borderId="32" xfId="112" applyNumberFormat="1" applyFont="1" applyFill="1" applyBorder="1" applyAlignment="1">
      <alignment horizontal="right" vertical="center"/>
      <protection/>
    </xf>
    <xf numFmtId="195" fontId="32" fillId="0" borderId="43" xfId="112" applyNumberFormat="1" applyFont="1" applyFill="1" applyBorder="1" applyAlignment="1">
      <alignment horizontal="right" vertical="center"/>
      <protection/>
    </xf>
    <xf numFmtId="195" fontId="32" fillId="0" borderId="42" xfId="112" applyNumberFormat="1" applyFont="1" applyFill="1" applyBorder="1" applyAlignment="1">
      <alignment horizontal="right" vertical="center"/>
      <protection/>
    </xf>
    <xf numFmtId="0" fontId="32" fillId="0" borderId="0" xfId="112" applyFont="1" applyFill="1" applyAlignment="1">
      <alignment horizontal="left" indent="1"/>
      <protection/>
    </xf>
    <xf numFmtId="193" fontId="32" fillId="0" borderId="52" xfId="112" applyNumberFormat="1" applyFont="1" applyFill="1" applyBorder="1" applyAlignment="1">
      <alignment horizontal="right" vertical="center"/>
      <protection/>
    </xf>
    <xf numFmtId="193" fontId="32" fillId="0" borderId="18" xfId="112" applyNumberFormat="1" applyFont="1" applyFill="1" applyBorder="1" applyAlignment="1">
      <alignment horizontal="right" vertical="center"/>
      <protection/>
    </xf>
    <xf numFmtId="193" fontId="32" fillId="0" borderId="27" xfId="112" applyNumberFormat="1" applyFont="1" applyFill="1" applyBorder="1" applyAlignment="1">
      <alignment horizontal="right" vertical="center"/>
      <protection/>
    </xf>
    <xf numFmtId="193" fontId="32" fillId="0" borderId="74" xfId="112" applyNumberFormat="1" applyFont="1" applyFill="1" applyBorder="1" applyAlignment="1">
      <alignment horizontal="right" vertical="center"/>
      <protection/>
    </xf>
    <xf numFmtId="0" fontId="32" fillId="0" borderId="0" xfId="112" applyFont="1" applyFill="1" applyAlignment="1">
      <alignment horizontal="left"/>
      <protection/>
    </xf>
    <xf numFmtId="0" fontId="32" fillId="0" borderId="0" xfId="112" applyFont="1" applyFill="1" applyAlignment="1">
      <alignment horizontal="left" vertical="top"/>
      <protection/>
    </xf>
    <xf numFmtId="0" fontId="32" fillId="0" borderId="30" xfId="112" applyFont="1" applyFill="1" applyBorder="1" applyAlignment="1">
      <alignment horizontal="right" vertical="center"/>
      <protection/>
    </xf>
    <xf numFmtId="0" fontId="32" fillId="0" borderId="32" xfId="112" applyFont="1" applyFill="1" applyBorder="1" applyAlignment="1">
      <alignment horizontal="right" vertical="center"/>
      <protection/>
    </xf>
    <xf numFmtId="0" fontId="32" fillId="0" borderId="58" xfId="112" applyFont="1" applyFill="1" applyBorder="1" applyAlignment="1">
      <alignment horizontal="right" vertical="center"/>
      <protection/>
    </xf>
    <xf numFmtId="0" fontId="32" fillId="0" borderId="62" xfId="112" applyFont="1" applyFill="1" applyBorder="1" applyAlignment="1">
      <alignment horizontal="right" vertical="center"/>
      <protection/>
    </xf>
    <xf numFmtId="0" fontId="32" fillId="0" borderId="0" xfId="112" applyFont="1" applyFill="1" applyAlignment="1">
      <alignment vertical="center"/>
      <protection/>
    </xf>
    <xf numFmtId="177" fontId="32" fillId="0" borderId="0" xfId="112" applyNumberFormat="1" applyFont="1" applyFill="1" applyAlignment="1">
      <alignment vertical="center"/>
      <protection/>
    </xf>
    <xf numFmtId="177" fontId="32" fillId="0" borderId="0" xfId="112" applyNumberFormat="1" applyFont="1" applyFill="1" applyAlignment="1">
      <alignment horizontal="left" vertical="center" indent="1"/>
      <protection/>
    </xf>
    <xf numFmtId="0" fontId="33" fillId="0" borderId="52" xfId="112" applyFont="1" applyFill="1" applyBorder="1" applyAlignment="1">
      <alignment horizontal="right" vertical="center"/>
      <protection/>
    </xf>
    <xf numFmtId="0" fontId="33" fillId="0" borderId="51" xfId="112" applyFont="1" applyFill="1" applyBorder="1" applyAlignment="1">
      <alignment horizontal="right" vertical="center"/>
      <protection/>
    </xf>
    <xf numFmtId="179" fontId="32" fillId="0" borderId="57" xfId="112" applyNumberFormat="1" applyFont="1" applyFill="1" applyBorder="1" applyAlignment="1">
      <alignment horizontal="right" vertical="center"/>
      <protection/>
    </xf>
    <xf numFmtId="179" fontId="32" fillId="0" borderId="48" xfId="112" applyNumberFormat="1" applyFont="1" applyFill="1" applyBorder="1" applyAlignment="1">
      <alignment horizontal="right" vertical="center"/>
      <protection/>
    </xf>
    <xf numFmtId="179" fontId="32" fillId="0" borderId="76" xfId="112" applyNumberFormat="1" applyFont="1" applyFill="1" applyBorder="1" applyAlignment="1">
      <alignment horizontal="right" vertical="center"/>
      <protection/>
    </xf>
    <xf numFmtId="179" fontId="32" fillId="0" borderId="31" xfId="112" applyNumberFormat="1" applyFont="1" applyFill="1" applyBorder="1" applyAlignment="1">
      <alignment horizontal="right" vertical="center"/>
      <protection/>
    </xf>
    <xf numFmtId="179" fontId="32" fillId="0" borderId="56" xfId="112" applyNumberFormat="1" applyFont="1" applyFill="1" applyBorder="1" applyAlignment="1">
      <alignment horizontal="right" vertical="center"/>
      <protection/>
    </xf>
    <xf numFmtId="0" fontId="34" fillId="0" borderId="0" xfId="112" applyFont="1" applyFill="1" applyAlignment="1">
      <alignment/>
      <protection/>
    </xf>
    <xf numFmtId="0" fontId="34" fillId="0" borderId="0" xfId="112" applyFont="1" applyFill="1">
      <alignment/>
      <protection/>
    </xf>
    <xf numFmtId="0" fontId="34" fillId="0" borderId="0" xfId="112" applyFont="1" applyFill="1" applyAlignment="1">
      <alignment vertical="center"/>
      <protection/>
    </xf>
    <xf numFmtId="178" fontId="32" fillId="0" borderId="0" xfId="112" applyNumberFormat="1" applyFont="1" applyFill="1" applyAlignment="1">
      <alignment/>
      <protection/>
    </xf>
    <xf numFmtId="178" fontId="33" fillId="0" borderId="0" xfId="112" applyNumberFormat="1" applyFont="1" applyFill="1" applyAlignment="1">
      <alignment/>
      <protection/>
    </xf>
    <xf numFmtId="178" fontId="32" fillId="0" borderId="0" xfId="112" applyNumberFormat="1" applyFont="1" applyBorder="1">
      <alignment/>
      <protection/>
    </xf>
    <xf numFmtId="178" fontId="33" fillId="0" borderId="0" xfId="112" applyNumberFormat="1" applyFont="1" applyBorder="1">
      <alignment/>
      <protection/>
    </xf>
    <xf numFmtId="178" fontId="32" fillId="0" borderId="0" xfId="112" applyNumberFormat="1" applyFont="1" applyFill="1">
      <alignment/>
      <protection/>
    </xf>
    <xf numFmtId="178" fontId="32" fillId="0" borderId="0" xfId="112" applyNumberFormat="1" applyFont="1" applyFill="1" applyBorder="1" applyAlignment="1">
      <alignment/>
      <protection/>
    </xf>
    <xf numFmtId="178" fontId="32" fillId="0" borderId="0" xfId="112" applyNumberFormat="1" applyFont="1" applyFill="1" applyBorder="1" applyAlignment="1">
      <alignment vertical="center"/>
      <protection/>
    </xf>
    <xf numFmtId="178" fontId="32" fillId="0" borderId="0" xfId="112" applyNumberFormat="1" applyFont="1" applyFill="1" applyBorder="1" applyAlignment="1">
      <alignment horizontal="right" vertical="center"/>
      <protection/>
    </xf>
    <xf numFmtId="178" fontId="32" fillId="0" borderId="0" xfId="112" applyNumberFormat="1" applyFont="1" applyFill="1" applyBorder="1">
      <alignment/>
      <protection/>
    </xf>
    <xf numFmtId="178" fontId="32" fillId="0" borderId="0" xfId="112" applyNumberFormat="1" applyFont="1" applyFill="1" applyBorder="1" applyAlignment="1">
      <alignment horizontal="left" indent="1"/>
      <protection/>
    </xf>
    <xf numFmtId="178" fontId="32" fillId="0" borderId="0" xfId="112" applyNumberFormat="1" applyFont="1" applyBorder="1" applyAlignment="1">
      <alignment horizontal="center"/>
      <protection/>
    </xf>
    <xf numFmtId="178" fontId="32" fillId="0" borderId="18" xfId="112" applyNumberFormat="1" applyFont="1" applyFill="1" applyBorder="1" applyAlignment="1">
      <alignment/>
      <protection/>
    </xf>
    <xf numFmtId="178" fontId="32" fillId="0" borderId="19" xfId="112" applyNumberFormat="1" applyFont="1" applyFill="1" applyBorder="1" applyAlignment="1">
      <alignment/>
      <protection/>
    </xf>
    <xf numFmtId="178" fontId="32" fillId="0" borderId="77" xfId="112" applyNumberFormat="1" applyFont="1" applyFill="1" applyBorder="1" applyAlignment="1">
      <alignment horizontal="center" vertical="center"/>
      <protection/>
    </xf>
    <xf numFmtId="178" fontId="32" fillId="0" borderId="54" xfId="112" applyNumberFormat="1" applyFont="1" applyFill="1" applyBorder="1" applyAlignment="1">
      <alignment horizontal="center" vertical="center"/>
      <protection/>
    </xf>
    <xf numFmtId="178" fontId="32" fillId="0" borderId="53" xfId="112" applyNumberFormat="1" applyFont="1" applyFill="1" applyBorder="1" applyAlignment="1">
      <alignment horizontal="center" vertical="center"/>
      <protection/>
    </xf>
    <xf numFmtId="0" fontId="32" fillId="0" borderId="0" xfId="112" applyFont="1" applyFill="1" applyBorder="1" applyAlignment="1">
      <alignment horizontal="center" vertical="center"/>
      <protection/>
    </xf>
    <xf numFmtId="178" fontId="32" fillId="0" borderId="20" xfId="112" applyNumberFormat="1" applyFont="1" applyFill="1" applyBorder="1" applyAlignment="1">
      <alignment/>
      <protection/>
    </xf>
    <xf numFmtId="178" fontId="32" fillId="0" borderId="0" xfId="112" applyNumberFormat="1" applyFont="1" applyFill="1" applyBorder="1" applyAlignment="1">
      <alignment horizontal="right"/>
      <protection/>
    </xf>
    <xf numFmtId="178" fontId="32" fillId="0" borderId="46" xfId="112" applyNumberFormat="1" applyFont="1" applyFill="1" applyBorder="1" applyAlignment="1">
      <alignment/>
      <protection/>
    </xf>
    <xf numFmtId="178" fontId="32" fillId="0" borderId="45" xfId="112" applyNumberFormat="1" applyFont="1" applyFill="1" applyBorder="1" applyAlignment="1">
      <alignment/>
      <protection/>
    </xf>
    <xf numFmtId="195" fontId="32" fillId="0" borderId="78" xfId="112" applyNumberFormat="1" applyFont="1" applyFill="1" applyBorder="1" applyAlignment="1">
      <alignment horizontal="right" vertical="center"/>
      <protection/>
    </xf>
    <xf numFmtId="195" fontId="32" fillId="0" borderId="60" xfId="112" applyNumberFormat="1" applyFont="1" applyFill="1" applyBorder="1" applyAlignment="1">
      <alignment horizontal="right" vertical="center"/>
      <protection/>
    </xf>
    <xf numFmtId="195" fontId="32" fillId="0" borderId="63" xfId="112" applyNumberFormat="1" applyFont="1" applyFill="1" applyBorder="1" applyAlignment="1">
      <alignment horizontal="right" vertical="center"/>
      <protection/>
    </xf>
    <xf numFmtId="178" fontId="32" fillId="0" borderId="58" xfId="112" applyNumberFormat="1" applyFont="1" applyFill="1" applyBorder="1" applyAlignment="1">
      <alignment/>
      <protection/>
    </xf>
    <xf numFmtId="195" fontId="32" fillId="0" borderId="76" xfId="112" applyNumberFormat="1" applyFont="1" applyFill="1" applyBorder="1" applyAlignment="1">
      <alignment horizontal="right" vertical="center"/>
      <protection/>
    </xf>
    <xf numFmtId="178" fontId="32" fillId="0" borderId="30" xfId="112" applyNumberFormat="1" applyFont="1" applyFill="1" applyBorder="1" applyAlignment="1">
      <alignment/>
      <protection/>
    </xf>
    <xf numFmtId="178" fontId="32" fillId="0" borderId="28" xfId="112" applyNumberFormat="1" applyFont="1" applyFill="1" applyBorder="1" applyAlignment="1">
      <alignment/>
      <protection/>
    </xf>
    <xf numFmtId="195" fontId="32" fillId="0" borderId="31" xfId="112" applyNumberFormat="1" applyFont="1" applyFill="1" applyBorder="1" applyAlignment="1">
      <alignment horizontal="right" vertical="center"/>
      <protection/>
    </xf>
    <xf numFmtId="178" fontId="32" fillId="0" borderId="37" xfId="112" applyNumberFormat="1" applyFont="1" applyFill="1" applyBorder="1" applyAlignment="1">
      <alignment/>
      <protection/>
    </xf>
    <xf numFmtId="178" fontId="32" fillId="0" borderId="5" xfId="112" applyNumberFormat="1" applyFont="1" applyFill="1" applyBorder="1" applyAlignment="1">
      <alignment/>
      <protection/>
    </xf>
    <xf numFmtId="178" fontId="32" fillId="0" borderId="43" xfId="112" applyNumberFormat="1" applyFont="1" applyFill="1" applyBorder="1" applyAlignment="1">
      <alignment/>
      <protection/>
    </xf>
    <xf numFmtId="178" fontId="32" fillId="0" borderId="44" xfId="112" applyNumberFormat="1" applyFont="1" applyFill="1" applyBorder="1" applyAlignment="1">
      <alignment/>
      <protection/>
    </xf>
    <xf numFmtId="195" fontId="32" fillId="0" borderId="56" xfId="112" applyNumberFormat="1" applyFont="1" applyFill="1" applyBorder="1" applyAlignment="1">
      <alignment horizontal="right" vertical="center"/>
      <protection/>
    </xf>
    <xf numFmtId="0" fontId="32" fillId="0" borderId="55" xfId="112" applyFont="1" applyFill="1" applyBorder="1" applyAlignment="1">
      <alignment horizontal="center" vertical="center"/>
      <protection/>
    </xf>
    <xf numFmtId="0" fontId="32" fillId="0" borderId="54" xfId="112" applyFont="1" applyFill="1" applyBorder="1" applyAlignment="1">
      <alignment horizontal="center" vertical="center"/>
      <protection/>
    </xf>
    <xf numFmtId="0" fontId="32" fillId="0" borderId="53" xfId="112" applyFont="1" applyFill="1" applyBorder="1" applyAlignment="1">
      <alignment horizontal="center" vertical="center"/>
      <protection/>
    </xf>
    <xf numFmtId="178" fontId="32" fillId="0" borderId="0" xfId="112" applyNumberFormat="1" applyFont="1" applyFill="1" applyBorder="1" applyAlignment="1">
      <alignment horizontal="center" vertical="center"/>
      <protection/>
    </xf>
    <xf numFmtId="178" fontId="32" fillId="0" borderId="0" xfId="112" applyNumberFormat="1" applyFont="1" applyFill="1" applyAlignment="1">
      <alignment horizontal="left"/>
      <protection/>
    </xf>
    <xf numFmtId="178" fontId="32" fillId="0" borderId="0" xfId="112" applyNumberFormat="1" applyFont="1" applyFill="1" applyAlignment="1">
      <alignment horizontal="left" vertical="top"/>
      <protection/>
    </xf>
    <xf numFmtId="178" fontId="30" fillId="0" borderId="0" xfId="112" applyNumberFormat="1" applyFont="1" applyFill="1" applyAlignment="1">
      <alignment/>
      <protection/>
    </xf>
    <xf numFmtId="178" fontId="30" fillId="0" borderId="0" xfId="112" applyNumberFormat="1" applyFont="1" applyFill="1" applyBorder="1" applyAlignment="1">
      <alignment vertical="center"/>
      <protection/>
    </xf>
    <xf numFmtId="178" fontId="30" fillId="0" borderId="0" xfId="112" applyNumberFormat="1" applyFont="1" applyFill="1" applyBorder="1" applyAlignment="1">
      <alignment/>
      <protection/>
    </xf>
    <xf numFmtId="178" fontId="30" fillId="0" borderId="0" xfId="112" applyNumberFormat="1" applyFont="1" applyFill="1" applyBorder="1" applyAlignment="1">
      <alignment horizontal="right"/>
      <protection/>
    </xf>
    <xf numFmtId="178" fontId="30" fillId="0" borderId="19" xfId="112" applyNumberFormat="1" applyFont="1" applyFill="1" applyBorder="1" applyAlignment="1">
      <alignment horizontal="distributed" vertical="center"/>
      <protection/>
    </xf>
    <xf numFmtId="178" fontId="30" fillId="0" borderId="28" xfId="112" applyNumberFormat="1" applyFont="1" applyFill="1" applyBorder="1" applyAlignment="1">
      <alignment horizontal="distributed" vertical="center"/>
      <protection/>
    </xf>
    <xf numFmtId="178" fontId="30" fillId="0" borderId="44" xfId="112" applyNumberFormat="1" applyFont="1" applyFill="1" applyBorder="1" applyAlignment="1">
      <alignment horizontal="distributed" vertical="center"/>
      <protection/>
    </xf>
    <xf numFmtId="0" fontId="32" fillId="0" borderId="0" xfId="112" applyFont="1" applyFill="1" applyAlignment="1">
      <alignment horizontal="left" vertical="center" indent="1"/>
      <protection/>
    </xf>
    <xf numFmtId="0" fontId="32" fillId="0" borderId="5" xfId="112" applyFont="1" applyFill="1" applyBorder="1" applyAlignment="1">
      <alignment/>
      <protection/>
    </xf>
    <xf numFmtId="0" fontId="32" fillId="0" borderId="52" xfId="112" applyFont="1" applyFill="1" applyBorder="1" applyAlignment="1">
      <alignment horizontal="right" vertical="center" wrapText="1"/>
      <protection/>
    </xf>
    <xf numFmtId="0" fontId="32" fillId="0" borderId="51" xfId="112" applyFont="1" applyFill="1" applyBorder="1" applyAlignment="1">
      <alignment horizontal="right" vertical="center" wrapText="1"/>
      <protection/>
    </xf>
    <xf numFmtId="193" fontId="32" fillId="0" borderId="50" xfId="112" applyNumberFormat="1" applyFont="1" applyFill="1" applyBorder="1" applyAlignment="1">
      <alignment horizontal="right" vertical="center" wrapText="1"/>
      <protection/>
    </xf>
    <xf numFmtId="193" fontId="32" fillId="0" borderId="49" xfId="112" applyNumberFormat="1" applyFont="1" applyFill="1" applyBorder="1" applyAlignment="1">
      <alignment horizontal="right" vertical="center" wrapText="1"/>
      <protection/>
    </xf>
    <xf numFmtId="179" fontId="32" fillId="0" borderId="57" xfId="112" applyNumberFormat="1" applyFont="1" applyFill="1" applyBorder="1" applyAlignment="1">
      <alignment horizontal="right" vertical="center" wrapText="1"/>
      <protection/>
    </xf>
    <xf numFmtId="179" fontId="32" fillId="0" borderId="48" xfId="112" applyNumberFormat="1" applyFont="1" applyFill="1" applyBorder="1" applyAlignment="1">
      <alignment horizontal="right" vertical="center" wrapText="1"/>
      <protection/>
    </xf>
    <xf numFmtId="0" fontId="32" fillId="0" borderId="0" xfId="112" applyFont="1" applyFill="1" applyBorder="1" applyAlignment="1">
      <alignment horizontal="right" vertical="center" wrapText="1"/>
      <protection/>
    </xf>
    <xf numFmtId="0" fontId="32" fillId="0" borderId="18" xfId="112" applyFont="1" applyFill="1" applyBorder="1" applyAlignment="1">
      <alignment horizontal="right" vertical="center" wrapText="1"/>
      <protection/>
    </xf>
    <xf numFmtId="0" fontId="32" fillId="0" borderId="19" xfId="112" applyFont="1" applyFill="1" applyBorder="1" applyAlignment="1">
      <alignment horizontal="right" vertical="center" wrapText="1"/>
      <protection/>
    </xf>
    <xf numFmtId="193" fontId="32" fillId="0" borderId="59" xfId="112" applyNumberFormat="1" applyFont="1" applyFill="1" applyBorder="1" applyAlignment="1">
      <alignment horizontal="right" vertical="center" wrapText="1"/>
      <protection/>
    </xf>
    <xf numFmtId="193" fontId="32" fillId="0" borderId="58" xfId="112" applyNumberFormat="1" applyFont="1" applyFill="1" applyBorder="1" applyAlignment="1">
      <alignment horizontal="right" vertical="center" wrapText="1"/>
      <protection/>
    </xf>
    <xf numFmtId="179" fontId="32" fillId="0" borderId="76" xfId="112" applyNumberFormat="1" applyFont="1" applyFill="1" applyBorder="1" applyAlignment="1">
      <alignment horizontal="right" vertical="center" wrapText="1"/>
      <protection/>
    </xf>
    <xf numFmtId="179" fontId="32" fillId="0" borderId="62" xfId="112" applyNumberFormat="1" applyFont="1" applyFill="1" applyBorder="1" applyAlignment="1">
      <alignment horizontal="right" vertical="center" wrapText="1"/>
      <protection/>
    </xf>
    <xf numFmtId="0" fontId="32" fillId="0" borderId="27" xfId="112" applyNumberFormat="1" applyFont="1" applyBorder="1" applyAlignment="1">
      <alignment horizontal="right" vertical="center" wrapText="1"/>
      <protection/>
    </xf>
    <xf numFmtId="0" fontId="32" fillId="0" borderId="28" xfId="112" applyNumberFormat="1" applyFont="1" applyBorder="1" applyAlignment="1">
      <alignment horizontal="right" vertical="center" wrapText="1"/>
      <protection/>
    </xf>
    <xf numFmtId="193" fontId="32" fillId="0" borderId="29" xfId="112" applyNumberFormat="1" applyFont="1" applyFill="1" applyBorder="1" applyAlignment="1">
      <alignment horizontal="right" vertical="center" wrapText="1"/>
      <protection/>
    </xf>
    <xf numFmtId="193" fontId="32" fillId="0" borderId="30" xfId="112" applyNumberFormat="1" applyFont="1" applyFill="1" applyBorder="1" applyAlignment="1">
      <alignment horizontal="right" vertical="center" wrapText="1"/>
      <protection/>
    </xf>
    <xf numFmtId="179" fontId="32" fillId="0" borderId="31" xfId="112" applyNumberFormat="1" applyFont="1" applyFill="1" applyBorder="1" applyAlignment="1">
      <alignment horizontal="right" vertical="center" wrapText="1"/>
      <protection/>
    </xf>
    <xf numFmtId="179" fontId="32" fillId="0" borderId="32" xfId="112" applyNumberFormat="1" applyFont="1" applyFill="1" applyBorder="1" applyAlignment="1">
      <alignment horizontal="right" vertical="center" wrapText="1"/>
      <protection/>
    </xf>
    <xf numFmtId="0" fontId="32" fillId="0" borderId="27" xfId="112" applyNumberFormat="1" applyFont="1" applyFill="1" applyBorder="1" applyAlignment="1">
      <alignment horizontal="right" vertical="center" wrapText="1"/>
      <protection/>
    </xf>
    <xf numFmtId="0" fontId="32" fillId="0" borderId="28" xfId="112" applyNumberFormat="1" applyFont="1" applyFill="1" applyBorder="1" applyAlignment="1">
      <alignment horizontal="right" vertical="center" wrapText="1"/>
      <protection/>
    </xf>
    <xf numFmtId="0" fontId="32" fillId="0" borderId="74" xfId="112" applyNumberFormat="1" applyFont="1" applyFill="1" applyBorder="1" applyAlignment="1">
      <alignment horizontal="right" vertical="center" wrapText="1"/>
      <protection/>
    </xf>
    <xf numFmtId="0" fontId="32" fillId="0" borderId="44" xfId="112" applyNumberFormat="1" applyFont="1" applyFill="1" applyBorder="1" applyAlignment="1">
      <alignment horizontal="right" vertical="center" wrapText="1"/>
      <protection/>
    </xf>
    <xf numFmtId="193" fontId="32" fillId="0" borderId="47" xfId="112" applyNumberFormat="1" applyFont="1" applyFill="1" applyBorder="1" applyAlignment="1">
      <alignment horizontal="right" vertical="center" wrapText="1"/>
      <protection/>
    </xf>
    <xf numFmtId="193" fontId="32" fillId="0" borderId="43" xfId="112" applyNumberFormat="1" applyFont="1" applyFill="1" applyBorder="1" applyAlignment="1">
      <alignment horizontal="right" vertical="center" wrapText="1"/>
      <protection/>
    </xf>
    <xf numFmtId="179" fontId="32" fillId="0" borderId="56" xfId="112" applyNumberFormat="1" applyFont="1" applyFill="1" applyBorder="1" applyAlignment="1">
      <alignment horizontal="right" vertical="center" wrapText="1"/>
      <protection/>
    </xf>
    <xf numFmtId="179" fontId="32" fillId="0" borderId="42" xfId="112" applyNumberFormat="1" applyFont="1" applyFill="1" applyBorder="1" applyAlignment="1">
      <alignment horizontal="right" vertical="center" wrapText="1"/>
      <protection/>
    </xf>
    <xf numFmtId="0" fontId="32" fillId="0" borderId="67" xfId="112" applyFont="1" applyFill="1" applyBorder="1" applyAlignment="1">
      <alignment horizontal="right" vertical="center" wrapText="1"/>
      <protection/>
    </xf>
    <xf numFmtId="0" fontId="32" fillId="0" borderId="2" xfId="112" applyFont="1" applyFill="1" applyBorder="1" applyAlignment="1">
      <alignment horizontal="right" vertical="center" wrapText="1"/>
      <protection/>
    </xf>
    <xf numFmtId="193" fontId="32" fillId="0" borderId="79" xfId="112" applyNumberFormat="1" applyFont="1" applyFill="1" applyBorder="1" applyAlignment="1">
      <alignment horizontal="right" vertical="center" wrapText="1"/>
      <protection/>
    </xf>
    <xf numFmtId="193" fontId="32" fillId="0" borderId="65" xfId="112" applyNumberFormat="1" applyFont="1" applyFill="1" applyBorder="1" applyAlignment="1">
      <alignment horizontal="right" vertical="center" wrapText="1"/>
      <protection/>
    </xf>
    <xf numFmtId="179" fontId="32" fillId="0" borderId="65" xfId="112" applyNumberFormat="1" applyFont="1" applyFill="1" applyBorder="1" applyAlignment="1">
      <alignment horizontal="right" vertical="center" wrapText="1"/>
      <protection/>
    </xf>
    <xf numFmtId="179" fontId="32" fillId="0" borderId="64" xfId="112" applyNumberFormat="1" applyFont="1" applyFill="1" applyBorder="1" applyAlignment="1">
      <alignment horizontal="right" vertical="center" wrapText="1"/>
      <protection/>
    </xf>
    <xf numFmtId="0" fontId="82" fillId="0" borderId="0" xfId="114" applyFont="1" applyFill="1" applyBorder="1">
      <alignment/>
      <protection/>
    </xf>
    <xf numFmtId="0" fontId="82" fillId="0" borderId="0" xfId="114" applyFont="1" applyFill="1" applyBorder="1" applyAlignment="1">
      <alignment horizontal="left"/>
      <protection/>
    </xf>
    <xf numFmtId="0" fontId="82" fillId="0" borderId="0" xfId="114" applyFont="1" applyFill="1" applyBorder="1" applyAlignment="1" quotePrefix="1">
      <alignment horizontal="left"/>
      <protection/>
    </xf>
    <xf numFmtId="0" fontId="82" fillId="0" borderId="0" xfId="114" applyFont="1" applyFill="1" applyBorder="1" applyAlignment="1">
      <alignment horizontal="distributed"/>
      <protection/>
    </xf>
    <xf numFmtId="0" fontId="82" fillId="0" borderId="0" xfId="114" applyFont="1" applyFill="1" applyBorder="1" applyAlignment="1" quotePrefix="1">
      <alignment horizontal="left" wrapText="1"/>
      <protection/>
    </xf>
    <xf numFmtId="0" fontId="82" fillId="0" borderId="0" xfId="114" applyFont="1" applyFill="1" applyBorder="1" applyAlignment="1" applyProtection="1">
      <alignment/>
      <protection locked="0"/>
    </xf>
    <xf numFmtId="38" fontId="82" fillId="0" borderId="0" xfId="88" applyFont="1" applyFill="1" applyBorder="1" applyAlignment="1" applyProtection="1">
      <alignment/>
      <protection locked="0"/>
    </xf>
    <xf numFmtId="38" fontId="82" fillId="0" borderId="0" xfId="88" applyFont="1" applyFill="1" applyBorder="1" applyAlignment="1">
      <alignment/>
    </xf>
    <xf numFmtId="0" fontId="82" fillId="0" borderId="0" xfId="114" applyFont="1" applyFill="1" applyBorder="1" applyAlignment="1">
      <alignment/>
      <protection/>
    </xf>
    <xf numFmtId="38" fontId="82" fillId="5" borderId="0" xfId="88" applyFont="1" applyFill="1" applyBorder="1" applyAlignment="1">
      <alignment/>
    </xf>
    <xf numFmtId="38" fontId="83" fillId="0" borderId="0" xfId="88" applyFont="1" applyFill="1" applyBorder="1" applyAlignment="1" applyProtection="1">
      <alignment/>
      <protection locked="0"/>
    </xf>
    <xf numFmtId="38" fontId="83" fillId="5" borderId="0" xfId="88" applyFont="1" applyFill="1" applyBorder="1" applyAlignment="1" applyProtection="1">
      <alignment/>
      <protection locked="0"/>
    </xf>
    <xf numFmtId="38" fontId="82" fillId="0" borderId="0" xfId="88" applyFont="1" applyFill="1" applyBorder="1" applyAlignment="1" applyProtection="1" quotePrefix="1">
      <alignment horizontal="right"/>
      <protection locked="0"/>
    </xf>
    <xf numFmtId="38" fontId="82" fillId="0" borderId="0" xfId="88" applyFont="1" applyFill="1" applyBorder="1" applyAlignment="1" applyProtection="1">
      <alignment horizontal="right"/>
      <protection locked="0"/>
    </xf>
    <xf numFmtId="38" fontId="83" fillId="0" borderId="0" xfId="88" applyFont="1" applyFill="1" applyBorder="1" applyAlignment="1" applyProtection="1" quotePrefix="1">
      <alignment horizontal="right"/>
      <protection locked="0"/>
    </xf>
    <xf numFmtId="38" fontId="83" fillId="5" borderId="0" xfId="88" applyFont="1" applyFill="1" applyBorder="1" applyAlignment="1" applyProtection="1">
      <alignment horizontal="right"/>
      <protection locked="0"/>
    </xf>
    <xf numFmtId="38" fontId="83" fillId="0" borderId="0" xfId="88" applyFont="1" applyFill="1" applyBorder="1" applyAlignment="1" applyProtection="1">
      <alignment horizontal="right"/>
      <protection locked="0"/>
    </xf>
    <xf numFmtId="0" fontId="84" fillId="0" borderId="0" xfId="114" applyFont="1" applyFill="1" applyBorder="1">
      <alignment/>
      <protection/>
    </xf>
    <xf numFmtId="0" fontId="29" fillId="0" borderId="0" xfId="114" applyFont="1" applyAlignment="1">
      <alignment horizontal="distributed" vertical="center"/>
      <protection/>
    </xf>
    <xf numFmtId="176" fontId="2" fillId="0" borderId="30" xfId="112" applyNumberFormat="1" applyFont="1" applyFill="1" applyBorder="1" applyAlignment="1">
      <alignment horizontal="center" vertical="center"/>
      <protection/>
    </xf>
    <xf numFmtId="176" fontId="2" fillId="0" borderId="17" xfId="112" applyNumberFormat="1" applyFont="1" applyFill="1" applyBorder="1" applyAlignment="1">
      <alignment horizontal="center" vertical="center"/>
      <protection/>
    </xf>
    <xf numFmtId="176" fontId="2" fillId="0" borderId="80" xfId="112" applyNumberFormat="1" applyFont="1" applyFill="1" applyBorder="1" applyAlignment="1">
      <alignment horizontal="center" vertical="center"/>
      <protection/>
    </xf>
    <xf numFmtId="176" fontId="2" fillId="0" borderId="81" xfId="112" applyNumberFormat="1" applyFont="1" applyFill="1" applyBorder="1" applyAlignment="1">
      <alignment horizontal="center" vertical="center"/>
      <protection/>
    </xf>
    <xf numFmtId="176" fontId="2" fillId="0" borderId="31" xfId="112" applyNumberFormat="1" applyFont="1" applyFill="1" applyBorder="1" applyAlignment="1">
      <alignment horizontal="center" vertical="center"/>
      <protection/>
    </xf>
    <xf numFmtId="176" fontId="2" fillId="0" borderId="35" xfId="112" applyNumberFormat="1" applyFont="1" applyFill="1" applyBorder="1" applyAlignment="1">
      <alignment horizontal="center" vertical="center"/>
      <protection/>
    </xf>
    <xf numFmtId="177" fontId="2" fillId="0" borderId="0" xfId="112" applyNumberFormat="1" applyBorder="1">
      <alignment/>
      <protection/>
    </xf>
    <xf numFmtId="0" fontId="2" fillId="0" borderId="55" xfId="112" applyFont="1" applyFill="1" applyBorder="1" applyAlignment="1">
      <alignment horizontal="center" vertical="center"/>
      <protection/>
    </xf>
    <xf numFmtId="0" fontId="2" fillId="0" borderId="54" xfId="112" applyFont="1" applyFill="1" applyBorder="1" applyAlignment="1">
      <alignment horizontal="center" vertical="center"/>
      <protection/>
    </xf>
    <xf numFmtId="0" fontId="2" fillId="0" borderId="82" xfId="112" applyFont="1" applyFill="1" applyBorder="1" applyAlignment="1">
      <alignment horizontal="center" vertical="center"/>
      <protection/>
    </xf>
    <xf numFmtId="0" fontId="2" fillId="0" borderId="77" xfId="112" applyFont="1" applyFill="1" applyBorder="1" applyAlignment="1">
      <alignment horizontal="center" vertical="center"/>
      <protection/>
    </xf>
    <xf numFmtId="0" fontId="2" fillId="0" borderId="53" xfId="112" applyFont="1" applyFill="1" applyBorder="1" applyAlignment="1">
      <alignment horizontal="center" vertical="center"/>
      <protection/>
    </xf>
    <xf numFmtId="0" fontId="2" fillId="0" borderId="0" xfId="112" applyFont="1" applyFill="1" applyBorder="1" applyAlignment="1">
      <alignment horizontal="distributed" vertical="center"/>
      <protection/>
    </xf>
    <xf numFmtId="176" fontId="2" fillId="0" borderId="69" xfId="112" applyNumberFormat="1" applyFont="1" applyFill="1" applyBorder="1" applyAlignment="1">
      <alignment horizontal="center" vertical="center"/>
      <protection/>
    </xf>
    <xf numFmtId="176" fontId="2" fillId="0" borderId="68" xfId="112" applyNumberFormat="1" applyFont="1" applyFill="1" applyBorder="1" applyAlignment="1">
      <alignment horizontal="center" vertical="center"/>
      <protection/>
    </xf>
    <xf numFmtId="176" fontId="2" fillId="0" borderId="35" xfId="112" applyNumberFormat="1" applyFill="1" applyBorder="1" applyAlignment="1">
      <alignment horizontal="center" vertical="center"/>
      <protection/>
    </xf>
    <xf numFmtId="0" fontId="2" fillId="0" borderId="31" xfId="112" applyFont="1" applyFill="1" applyBorder="1" applyAlignment="1">
      <alignment horizontal="center" vertical="center"/>
      <protection/>
    </xf>
    <xf numFmtId="0" fontId="2" fillId="0" borderId="35" xfId="112" applyFont="1" applyFill="1" applyBorder="1" applyAlignment="1">
      <alignment horizontal="center" vertical="center"/>
      <protection/>
    </xf>
    <xf numFmtId="176" fontId="2" fillId="0" borderId="70" xfId="112" applyNumberFormat="1" applyFont="1" applyFill="1" applyBorder="1" applyAlignment="1">
      <alignment horizontal="center" vertical="center"/>
      <protection/>
    </xf>
    <xf numFmtId="176" fontId="2" fillId="0" borderId="83" xfId="112" applyNumberFormat="1" applyFont="1" applyFill="1" applyBorder="1" applyAlignment="1">
      <alignment horizontal="center" vertical="center"/>
      <protection/>
    </xf>
    <xf numFmtId="0" fontId="2" fillId="0" borderId="0" xfId="112" applyNumberFormat="1" applyFont="1" applyFill="1" applyBorder="1" applyAlignment="1">
      <alignment horizontal="distributed" vertical="center"/>
      <protection/>
    </xf>
    <xf numFmtId="0" fontId="2" fillId="0" borderId="32" xfId="112" applyFont="1" applyFill="1" applyBorder="1" applyAlignment="1">
      <alignment horizontal="center" vertical="center"/>
      <protection/>
    </xf>
    <xf numFmtId="0" fontId="2" fillId="0" borderId="36" xfId="112" applyFont="1" applyFill="1" applyBorder="1" applyAlignment="1">
      <alignment horizontal="center" vertical="center"/>
      <protection/>
    </xf>
    <xf numFmtId="0" fontId="2" fillId="0" borderId="22" xfId="112" applyNumberFormat="1" applyFont="1" applyFill="1" applyBorder="1" applyAlignment="1">
      <alignment horizontal="distributed" vertical="center"/>
      <protection/>
    </xf>
    <xf numFmtId="0" fontId="2" fillId="0" borderId="28" xfId="112" applyNumberFormat="1" applyFont="1" applyFill="1" applyBorder="1" applyAlignment="1">
      <alignment horizontal="distributed" vertical="center"/>
      <protection/>
    </xf>
    <xf numFmtId="176" fontId="2" fillId="0" borderId="68" xfId="112" applyNumberFormat="1" applyFill="1" applyBorder="1" applyAlignment="1">
      <alignment horizontal="center" vertical="center"/>
      <protection/>
    </xf>
    <xf numFmtId="0" fontId="7" fillId="0" borderId="0" xfId="112" applyNumberFormat="1" applyFont="1" applyFill="1" applyBorder="1" applyAlignment="1">
      <alignment horizontal="distributed" vertical="center"/>
      <protection/>
    </xf>
    <xf numFmtId="0" fontId="6" fillId="0" borderId="0" xfId="112" applyNumberFormat="1" applyFont="1" applyFill="1" applyBorder="1" applyAlignment="1">
      <alignment horizontal="distributed" vertical="center"/>
      <protection/>
    </xf>
    <xf numFmtId="0" fontId="2" fillId="0" borderId="5" xfId="112" applyNumberFormat="1" applyFont="1" applyFill="1" applyBorder="1" applyAlignment="1">
      <alignment horizontal="distributed" vertical="center"/>
      <protection/>
    </xf>
    <xf numFmtId="0" fontId="32" fillId="0" borderId="0" xfId="112" applyFont="1" applyFill="1">
      <alignment/>
      <protection/>
    </xf>
    <xf numFmtId="0" fontId="32" fillId="0" borderId="19" xfId="112" applyFont="1" applyFill="1" applyBorder="1" applyAlignment="1">
      <alignment horizontal="right"/>
      <protection/>
    </xf>
    <xf numFmtId="0" fontId="32" fillId="0" borderId="55" xfId="112" applyFont="1" applyFill="1" applyBorder="1" applyAlignment="1">
      <alignment horizontal="center" vertical="center"/>
      <protection/>
    </xf>
    <xf numFmtId="0" fontId="32" fillId="0" borderId="54" xfId="112" applyFont="1" applyFill="1" applyBorder="1" applyAlignment="1">
      <alignment horizontal="center" vertical="center"/>
      <protection/>
    </xf>
    <xf numFmtId="0" fontId="32" fillId="0" borderId="53" xfId="112" applyFont="1" applyFill="1" applyBorder="1" applyAlignment="1">
      <alignment horizontal="center" vertical="center"/>
      <protection/>
    </xf>
    <xf numFmtId="0" fontId="32" fillId="0" borderId="84" xfId="112" applyFont="1" applyFill="1" applyBorder="1" applyAlignment="1">
      <alignment horizontal="center" vertical="center"/>
      <protection/>
    </xf>
    <xf numFmtId="0" fontId="32" fillId="0" borderId="3" xfId="112" applyFont="1" applyFill="1" applyBorder="1" applyAlignment="1">
      <alignment horizontal="center" vertical="center"/>
      <protection/>
    </xf>
    <xf numFmtId="0" fontId="32" fillId="0" borderId="85" xfId="112" applyFont="1" applyFill="1" applyBorder="1" applyAlignment="1">
      <alignment horizontal="center" vertical="center"/>
      <protection/>
    </xf>
    <xf numFmtId="0" fontId="32" fillId="0" borderId="86" xfId="112" applyFont="1" applyFill="1" applyBorder="1" applyAlignment="1">
      <alignment horizontal="center" vertical="center"/>
      <protection/>
    </xf>
    <xf numFmtId="0" fontId="32" fillId="0" borderId="87" xfId="112" applyFont="1" applyFill="1" applyBorder="1" applyAlignment="1">
      <alignment horizontal="center" vertical="center"/>
      <protection/>
    </xf>
    <xf numFmtId="176" fontId="32" fillId="0" borderId="30" xfId="112" applyNumberFormat="1" applyFont="1" applyFill="1" applyBorder="1" applyAlignment="1">
      <alignment horizontal="center" vertical="center"/>
      <protection/>
    </xf>
    <xf numFmtId="176" fontId="32" fillId="0" borderId="17" xfId="112" applyNumberFormat="1" applyFont="1" applyFill="1" applyBorder="1" applyAlignment="1">
      <alignment horizontal="center" vertical="center"/>
      <protection/>
    </xf>
    <xf numFmtId="176" fontId="32" fillId="0" borderId="80" xfId="112" applyNumberFormat="1" applyFont="1" applyFill="1" applyBorder="1" applyAlignment="1">
      <alignment horizontal="center" vertical="center"/>
      <protection/>
    </xf>
    <xf numFmtId="176" fontId="32" fillId="0" borderId="81" xfId="112" applyNumberFormat="1" applyFont="1" applyFill="1" applyBorder="1" applyAlignment="1">
      <alignment horizontal="center" vertical="center"/>
      <protection/>
    </xf>
    <xf numFmtId="176" fontId="32" fillId="0" borderId="31" xfId="112" applyNumberFormat="1" applyFont="1" applyFill="1" applyBorder="1" applyAlignment="1">
      <alignment horizontal="center" vertical="center"/>
      <protection/>
    </xf>
    <xf numFmtId="176" fontId="32" fillId="0" borderId="35" xfId="112" applyNumberFormat="1" applyFont="1" applyFill="1" applyBorder="1" applyAlignment="1">
      <alignment horizontal="center" vertical="center"/>
      <protection/>
    </xf>
    <xf numFmtId="176" fontId="32" fillId="0" borderId="32" xfId="112" applyNumberFormat="1" applyFont="1" applyFill="1" applyBorder="1" applyAlignment="1">
      <alignment horizontal="center" vertical="center"/>
      <protection/>
    </xf>
    <xf numFmtId="176" fontId="32" fillId="0" borderId="36" xfId="112" applyNumberFormat="1" applyFont="1" applyFill="1" applyBorder="1" applyAlignment="1">
      <alignment horizontal="center" vertical="center"/>
      <protection/>
    </xf>
    <xf numFmtId="0" fontId="32" fillId="0" borderId="31" xfId="112" applyFont="1" applyFill="1" applyBorder="1" applyAlignment="1">
      <alignment horizontal="center" vertical="center"/>
      <protection/>
    </xf>
    <xf numFmtId="0" fontId="32" fillId="0" borderId="35" xfId="112" applyFont="1" applyFill="1" applyBorder="1" applyAlignment="1">
      <alignment horizontal="center" vertical="center"/>
      <protection/>
    </xf>
    <xf numFmtId="0" fontId="32" fillId="0" borderId="0" xfId="112" applyFont="1" applyFill="1" applyBorder="1" applyAlignment="1">
      <alignment horizontal="center"/>
      <protection/>
    </xf>
    <xf numFmtId="0" fontId="32" fillId="0" borderId="0" xfId="112" applyFont="1" applyFill="1" applyBorder="1" applyAlignment="1">
      <alignment vertical="center"/>
      <protection/>
    </xf>
    <xf numFmtId="176" fontId="32" fillId="0" borderId="68" xfId="112" applyNumberFormat="1" applyFont="1" applyFill="1" applyBorder="1" applyAlignment="1">
      <alignment horizontal="center" vertical="center"/>
      <protection/>
    </xf>
    <xf numFmtId="176" fontId="32" fillId="0" borderId="69" xfId="112" applyNumberFormat="1" applyFont="1" applyFill="1" applyBorder="1" applyAlignment="1">
      <alignment horizontal="center" vertical="center"/>
      <protection/>
    </xf>
    <xf numFmtId="0" fontId="32" fillId="0" borderId="73" xfId="112" applyFont="1" applyFill="1" applyBorder="1" applyAlignment="1">
      <alignment vertical="center"/>
      <protection/>
    </xf>
    <xf numFmtId="0" fontId="32" fillId="0" borderId="28" xfId="112" applyFont="1" applyFill="1" applyBorder="1" applyAlignment="1">
      <alignment horizontal="distributed" vertical="center"/>
      <protection/>
    </xf>
    <xf numFmtId="0" fontId="32" fillId="0" borderId="45" xfId="112" applyFont="1" applyFill="1" applyBorder="1" applyAlignment="1">
      <alignment horizontal="distributed" vertical="center"/>
      <protection/>
    </xf>
    <xf numFmtId="0" fontId="32" fillId="0" borderId="19" xfId="112" applyFont="1" applyFill="1" applyBorder="1" applyAlignment="1">
      <alignment horizontal="distributed" vertical="center"/>
      <protection/>
    </xf>
    <xf numFmtId="0" fontId="32" fillId="0" borderId="44" xfId="112" applyFont="1" applyFill="1" applyBorder="1" applyAlignment="1">
      <alignment horizontal="distributed" vertical="center"/>
      <protection/>
    </xf>
    <xf numFmtId="0" fontId="2" fillId="0" borderId="0" xfId="112" applyFont="1" applyFill="1" applyBorder="1" applyAlignment="1">
      <alignment horizontal="center" vertical="center"/>
      <protection/>
    </xf>
    <xf numFmtId="176" fontId="2" fillId="0" borderId="0" xfId="112" applyNumberFormat="1" applyFont="1" applyFill="1" applyBorder="1" applyAlignment="1">
      <alignment horizontal="center" vertical="center"/>
      <protection/>
    </xf>
    <xf numFmtId="177" fontId="2" fillId="0" borderId="0" xfId="112" applyNumberFormat="1" applyBorder="1" applyAlignment="1">
      <alignment horizontal="left" indent="1"/>
      <protection/>
    </xf>
    <xf numFmtId="176" fontId="2" fillId="0" borderId="0" xfId="112" applyNumberFormat="1" applyFill="1" applyBorder="1" applyAlignment="1">
      <alignment horizontal="center" vertical="center"/>
      <protection/>
    </xf>
    <xf numFmtId="176" fontId="2" fillId="0" borderId="32" xfId="112" applyNumberFormat="1" applyFont="1" applyFill="1" applyBorder="1" applyAlignment="1">
      <alignment horizontal="center" vertical="center" wrapText="1"/>
      <protection/>
    </xf>
    <xf numFmtId="176" fontId="2" fillId="0" borderId="36" xfId="112" applyNumberFormat="1" applyFont="1" applyFill="1" applyBorder="1" applyAlignment="1">
      <alignment horizontal="center" vertical="center"/>
      <protection/>
    </xf>
    <xf numFmtId="0" fontId="2" fillId="0" borderId="51" xfId="112" applyFont="1" applyFill="1" applyBorder="1" applyAlignment="1">
      <alignment horizontal="distributed" vertical="center"/>
      <protection/>
    </xf>
    <xf numFmtId="0" fontId="2" fillId="0" borderId="28" xfId="112" applyFont="1" applyFill="1" applyBorder="1" applyAlignment="1">
      <alignment horizontal="distributed" vertical="center"/>
      <protection/>
    </xf>
    <xf numFmtId="0" fontId="2" fillId="0" borderId="44" xfId="112" applyFont="1" applyFill="1" applyBorder="1" applyAlignment="1">
      <alignment horizontal="distributed" vertical="center"/>
      <protection/>
    </xf>
    <xf numFmtId="176" fontId="2" fillId="0" borderId="54" xfId="112" applyNumberFormat="1" applyFill="1" applyBorder="1" applyAlignment="1">
      <alignment horizontal="center" vertical="center"/>
      <protection/>
    </xf>
    <xf numFmtId="0" fontId="2" fillId="0" borderId="88" xfId="112" applyFont="1" applyFill="1" applyBorder="1" applyAlignment="1">
      <alignment horizontal="center" vertical="center"/>
      <protection/>
    </xf>
    <xf numFmtId="0" fontId="2" fillId="0" borderId="1" xfId="112" applyFont="1" applyFill="1" applyBorder="1" applyAlignment="1">
      <alignment horizontal="center" vertical="center"/>
      <protection/>
    </xf>
    <xf numFmtId="0" fontId="2" fillId="0" borderId="81" xfId="112" applyFont="1" applyFill="1" applyBorder="1" applyAlignment="1">
      <alignment horizontal="center" vertical="center"/>
      <protection/>
    </xf>
    <xf numFmtId="0" fontId="2" fillId="0" borderId="80" xfId="112" applyFont="1" applyFill="1" applyBorder="1" applyAlignment="1">
      <alignment horizontal="center" vertical="center"/>
      <protection/>
    </xf>
    <xf numFmtId="0" fontId="2" fillId="0" borderId="83" xfId="112" applyFont="1" applyFill="1" applyBorder="1" applyAlignment="1">
      <alignment horizontal="center" vertical="center"/>
      <protection/>
    </xf>
    <xf numFmtId="0" fontId="32" fillId="0" borderId="0" xfId="112" applyFont="1" applyFill="1" applyAlignment="1">
      <alignment horizontal="left" indent="1"/>
      <protection/>
    </xf>
    <xf numFmtId="0" fontId="32" fillId="0" borderId="0" xfId="112" applyNumberFormat="1" applyFont="1" applyBorder="1" applyAlignment="1">
      <alignment vertical="center" textRotation="255"/>
      <protection/>
    </xf>
    <xf numFmtId="0" fontId="32" fillId="0" borderId="19" xfId="112" applyNumberFormat="1" applyFont="1" applyBorder="1" applyAlignment="1">
      <alignment horizontal="distributed" vertical="center"/>
      <protection/>
    </xf>
    <xf numFmtId="0" fontId="32" fillId="0" borderId="55" xfId="112" applyFont="1" applyFill="1" applyBorder="1" applyAlignment="1">
      <alignment horizontal="center" vertical="center" wrapText="1"/>
      <protection/>
    </xf>
    <xf numFmtId="0" fontId="32" fillId="0" borderId="54" xfId="112" applyFont="1" applyFill="1" applyBorder="1" applyAlignment="1">
      <alignment horizontal="center" vertical="center" wrapText="1"/>
      <protection/>
    </xf>
    <xf numFmtId="0" fontId="32" fillId="0" borderId="53" xfId="112" applyFont="1" applyFill="1" applyBorder="1" applyAlignment="1">
      <alignment horizontal="center" vertical="center" wrapText="1"/>
      <protection/>
    </xf>
    <xf numFmtId="0" fontId="32" fillId="0" borderId="51" xfId="112" applyFont="1" applyFill="1" applyBorder="1" applyAlignment="1">
      <alignment horizontal="distributed" vertical="center"/>
      <protection/>
    </xf>
    <xf numFmtId="0" fontId="85" fillId="0" borderId="54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32" fillId="0" borderId="89" xfId="112" applyFont="1" applyFill="1" applyBorder="1" applyAlignment="1">
      <alignment horizontal="center" vertical="center" wrapText="1"/>
      <protection/>
    </xf>
    <xf numFmtId="0" fontId="32" fillId="0" borderId="90" xfId="112" applyFont="1" applyFill="1" applyBorder="1" applyAlignment="1">
      <alignment horizontal="center" vertical="center"/>
      <protection/>
    </xf>
    <xf numFmtId="176" fontId="32" fillId="0" borderId="70" xfId="112" applyNumberFormat="1" applyFont="1" applyFill="1" applyBorder="1" applyAlignment="1">
      <alignment horizontal="center" vertical="center"/>
      <protection/>
    </xf>
    <xf numFmtId="176" fontId="32" fillId="0" borderId="83" xfId="112" applyNumberFormat="1" applyFont="1" applyFill="1" applyBorder="1" applyAlignment="1">
      <alignment horizontal="center" vertical="center"/>
      <protection/>
    </xf>
    <xf numFmtId="176" fontId="32" fillId="0" borderId="91" xfId="112" applyNumberFormat="1" applyFont="1" applyFill="1" applyBorder="1" applyAlignment="1">
      <alignment horizontal="center" vertical="center"/>
      <protection/>
    </xf>
    <xf numFmtId="176" fontId="32" fillId="0" borderId="92" xfId="112" applyNumberFormat="1" applyFont="1" applyFill="1" applyBorder="1" applyAlignment="1">
      <alignment horizontal="center" vertical="center"/>
      <protection/>
    </xf>
    <xf numFmtId="0" fontId="32" fillId="0" borderId="32" xfId="112" applyFont="1" applyFill="1" applyBorder="1" applyAlignment="1">
      <alignment horizontal="center" vertical="center"/>
      <protection/>
    </xf>
    <xf numFmtId="0" fontId="32" fillId="0" borderId="36" xfId="112" applyFont="1" applyFill="1" applyBorder="1" applyAlignment="1">
      <alignment horizontal="center" vertical="center"/>
      <protection/>
    </xf>
    <xf numFmtId="176" fontId="2" fillId="0" borderId="28" xfId="112" applyNumberFormat="1" applyFont="1" applyFill="1" applyBorder="1" applyAlignment="1">
      <alignment horizontal="center" vertical="center"/>
      <protection/>
    </xf>
    <xf numFmtId="176" fontId="2" fillId="0" borderId="1" xfId="112" applyNumberFormat="1" applyFont="1" applyFill="1" applyBorder="1" applyAlignment="1">
      <alignment horizontal="center" vertical="center"/>
      <protection/>
    </xf>
    <xf numFmtId="0" fontId="2" fillId="0" borderId="0" xfId="112" applyFill="1" applyAlignment="1">
      <alignment horizontal="left" indent="1"/>
      <protection/>
    </xf>
    <xf numFmtId="0" fontId="2" fillId="0" borderId="19" xfId="112" applyFill="1" applyBorder="1" applyAlignment="1">
      <alignment horizontal="right"/>
      <protection/>
    </xf>
    <xf numFmtId="0" fontId="2" fillId="0" borderId="55" xfId="112" applyFont="1" applyFill="1" applyBorder="1" applyAlignment="1">
      <alignment horizontal="center" vertical="center" wrapText="1"/>
      <protection/>
    </xf>
    <xf numFmtId="0" fontId="2" fillId="0" borderId="54" xfId="112" applyFont="1" applyFill="1" applyBorder="1" applyAlignment="1">
      <alignment horizontal="center" vertical="center" wrapText="1"/>
      <protection/>
    </xf>
    <xf numFmtId="0" fontId="2" fillId="0" borderId="53" xfId="112" applyFont="1" applyFill="1" applyBorder="1" applyAlignment="1">
      <alignment horizontal="center" vertical="center" wrapText="1"/>
      <protection/>
    </xf>
    <xf numFmtId="0" fontId="2" fillId="0" borderId="84" xfId="112" applyFont="1" applyFill="1" applyBorder="1" applyAlignment="1">
      <alignment horizontal="center" vertical="center" wrapText="1"/>
      <protection/>
    </xf>
    <xf numFmtId="0" fontId="2" fillId="0" borderId="3" xfId="112" applyFont="1" applyFill="1" applyBorder="1" applyAlignment="1">
      <alignment horizontal="center" vertical="center" wrapText="1"/>
      <protection/>
    </xf>
    <xf numFmtId="0" fontId="2" fillId="0" borderId="30" xfId="112" applyFont="1" applyFill="1" applyBorder="1" applyAlignment="1">
      <alignment horizontal="center" vertical="center" wrapText="1"/>
      <protection/>
    </xf>
    <xf numFmtId="0" fontId="2" fillId="0" borderId="28" xfId="112" applyFont="1" applyFill="1" applyBorder="1" applyAlignment="1">
      <alignment horizontal="center" vertical="center" wrapText="1"/>
      <protection/>
    </xf>
    <xf numFmtId="0" fontId="2" fillId="0" borderId="70" xfId="112" applyFont="1" applyFill="1" applyBorder="1" applyAlignment="1">
      <alignment horizontal="center" vertical="center" wrapText="1"/>
      <protection/>
    </xf>
    <xf numFmtId="0" fontId="2" fillId="0" borderId="0" xfId="112" applyFill="1" applyBorder="1" applyAlignment="1">
      <alignment horizontal="center"/>
      <protection/>
    </xf>
    <xf numFmtId="0" fontId="2" fillId="0" borderId="0" xfId="112" applyFill="1" applyBorder="1" applyAlignment="1">
      <alignment vertical="center"/>
      <protection/>
    </xf>
    <xf numFmtId="0" fontId="2" fillId="0" borderId="30" xfId="112" applyFont="1" applyFill="1" applyBorder="1" applyAlignment="1">
      <alignment horizontal="center" vertical="center"/>
      <protection/>
    </xf>
    <xf numFmtId="0" fontId="2" fillId="0" borderId="33" xfId="112" applyFont="1" applyFill="1" applyBorder="1" applyAlignment="1">
      <alignment horizontal="center" vertical="center"/>
      <protection/>
    </xf>
    <xf numFmtId="0" fontId="2" fillId="0" borderId="45" xfId="112" applyFont="1" applyFill="1" applyBorder="1" applyAlignment="1">
      <alignment horizontal="distributed" vertical="center"/>
      <protection/>
    </xf>
    <xf numFmtId="0" fontId="2" fillId="0" borderId="0" xfId="112" applyNumberFormat="1" applyFill="1" applyBorder="1" applyAlignment="1">
      <alignment vertical="center" textRotation="255"/>
      <protection/>
    </xf>
    <xf numFmtId="0" fontId="2" fillId="0" borderId="19" xfId="112" applyFont="1" applyFill="1" applyBorder="1" applyAlignment="1">
      <alignment horizontal="distributed" vertical="center"/>
      <protection/>
    </xf>
    <xf numFmtId="177" fontId="32" fillId="0" borderId="0" xfId="112" applyNumberFormat="1" applyFont="1" applyFill="1" applyAlignment="1">
      <alignment horizontal="left" vertical="center" indent="1"/>
      <protection/>
    </xf>
    <xf numFmtId="0" fontId="32" fillId="0" borderId="59" xfId="112" applyFont="1" applyFill="1" applyBorder="1" applyAlignment="1">
      <alignment horizontal="center" vertical="center"/>
      <protection/>
    </xf>
    <xf numFmtId="0" fontId="32" fillId="0" borderId="19" xfId="112" applyFont="1" applyFill="1" applyBorder="1" applyAlignment="1">
      <alignment horizontal="center" vertical="center"/>
      <protection/>
    </xf>
    <xf numFmtId="0" fontId="32" fillId="0" borderId="93" xfId="112" applyFont="1" applyFill="1" applyBorder="1" applyAlignment="1">
      <alignment horizontal="center" vertical="center"/>
      <protection/>
    </xf>
    <xf numFmtId="0" fontId="32" fillId="0" borderId="88" xfId="112" applyFont="1" applyFill="1" applyBorder="1" applyAlignment="1">
      <alignment horizontal="center" vertical="center"/>
      <protection/>
    </xf>
    <xf numFmtId="0" fontId="32" fillId="0" borderId="1" xfId="112" applyFont="1" applyFill="1" applyBorder="1" applyAlignment="1">
      <alignment horizontal="center" vertical="center"/>
      <protection/>
    </xf>
    <xf numFmtId="0" fontId="32" fillId="0" borderId="81" xfId="112" applyFont="1" applyFill="1" applyBorder="1" applyAlignment="1">
      <alignment horizontal="center" vertical="center"/>
      <protection/>
    </xf>
    <xf numFmtId="0" fontId="32" fillId="0" borderId="58" xfId="112" applyFont="1" applyFill="1" applyBorder="1" applyAlignment="1">
      <alignment horizontal="center" vertical="center"/>
      <protection/>
    </xf>
    <xf numFmtId="0" fontId="32" fillId="0" borderId="94" xfId="112" applyFont="1" applyFill="1" applyBorder="1" applyAlignment="1">
      <alignment horizontal="center" vertical="center"/>
      <protection/>
    </xf>
    <xf numFmtId="0" fontId="32" fillId="0" borderId="80" xfId="112" applyFont="1" applyFill="1" applyBorder="1" applyAlignment="1">
      <alignment horizontal="center" vertical="center"/>
      <protection/>
    </xf>
    <xf numFmtId="0" fontId="32" fillId="0" borderId="83" xfId="112" applyFont="1" applyFill="1" applyBorder="1" applyAlignment="1">
      <alignment horizontal="center" vertical="center"/>
      <protection/>
    </xf>
    <xf numFmtId="0" fontId="31" fillId="0" borderId="51" xfId="112" applyFont="1" applyFill="1" applyBorder="1" applyAlignment="1">
      <alignment horizontal="distributed" vertical="center"/>
      <protection/>
    </xf>
    <xf numFmtId="0" fontId="2" fillId="0" borderId="28" xfId="112" applyNumberFormat="1" applyFont="1" applyBorder="1" applyAlignment="1">
      <alignment horizontal="distributed" vertical="center"/>
      <protection/>
    </xf>
    <xf numFmtId="0" fontId="2" fillId="0" borderId="59" xfId="112" applyFont="1" applyFill="1" applyBorder="1" applyAlignment="1">
      <alignment horizontal="center" vertical="center" wrapText="1"/>
      <protection/>
    </xf>
    <xf numFmtId="0" fontId="2" fillId="0" borderId="19" xfId="112" applyFont="1" applyFill="1" applyBorder="1" applyAlignment="1">
      <alignment horizontal="center" vertical="center" wrapText="1"/>
      <protection/>
    </xf>
    <xf numFmtId="0" fontId="2" fillId="0" borderId="34" xfId="112" applyFont="1" applyFill="1" applyBorder="1" applyAlignment="1">
      <alignment horizontal="center" vertical="center" wrapText="1"/>
      <protection/>
    </xf>
    <xf numFmtId="0" fontId="2" fillId="0" borderId="0" xfId="112" applyFont="1" applyFill="1" applyBorder="1" applyAlignment="1">
      <alignment horizontal="center" vertical="center" wrapText="1"/>
      <protection/>
    </xf>
    <xf numFmtId="0" fontId="2" fillId="0" borderId="88" xfId="112" applyFont="1" applyFill="1" applyBorder="1" applyAlignment="1">
      <alignment horizontal="center" vertical="center" wrapText="1"/>
      <protection/>
    </xf>
    <xf numFmtId="0" fontId="2" fillId="0" borderId="1" xfId="112" applyFont="1" applyFill="1" applyBorder="1" applyAlignment="1">
      <alignment horizontal="center" vertical="center" wrapText="1"/>
      <protection/>
    </xf>
    <xf numFmtId="176" fontId="2" fillId="0" borderId="77" xfId="112" applyNumberFormat="1" applyFill="1" applyBorder="1" applyAlignment="1">
      <alignment horizontal="center" vertical="center" wrapText="1"/>
      <protection/>
    </xf>
    <xf numFmtId="176" fontId="2" fillId="0" borderId="54" xfId="112" applyNumberFormat="1" applyFill="1" applyBorder="1" applyAlignment="1">
      <alignment horizontal="center" vertical="center" wrapText="1"/>
      <protection/>
    </xf>
    <xf numFmtId="176" fontId="2" fillId="0" borderId="53" xfId="112" applyNumberFormat="1" applyFill="1" applyBorder="1" applyAlignment="1">
      <alignment horizontal="center" vertical="center" wrapText="1"/>
      <protection/>
    </xf>
    <xf numFmtId="0" fontId="2" fillId="0" borderId="33" xfId="112" applyFont="1" applyFill="1" applyBorder="1" applyAlignment="1">
      <alignment horizontal="center" vertical="center" wrapText="1"/>
      <protection/>
    </xf>
    <xf numFmtId="0" fontId="2" fillId="0" borderId="80" xfId="112" applyFont="1" applyFill="1" applyBorder="1" applyAlignment="1">
      <alignment horizontal="center" vertical="center" wrapText="1"/>
      <protection/>
    </xf>
    <xf numFmtId="6" fontId="2" fillId="0" borderId="30" xfId="108" applyNumberFormat="1" applyFont="1" applyFill="1" applyBorder="1" applyAlignment="1">
      <alignment horizontal="center" vertical="center" wrapText="1"/>
    </xf>
    <xf numFmtId="6" fontId="2" fillId="0" borderId="28" xfId="108" applyNumberFormat="1" applyFont="1" applyFill="1" applyBorder="1" applyAlignment="1">
      <alignment horizontal="center" vertical="center" wrapText="1"/>
    </xf>
    <xf numFmtId="6" fontId="2" fillId="0" borderId="33" xfId="108" applyNumberFormat="1" applyFont="1" applyFill="1" applyBorder="1" applyAlignment="1">
      <alignment horizontal="center" vertical="center" wrapText="1"/>
    </xf>
    <xf numFmtId="6" fontId="2" fillId="0" borderId="0" xfId="108" applyNumberFormat="1" applyFont="1" applyFill="1" applyBorder="1" applyAlignment="1">
      <alignment horizontal="center" vertical="center" wrapText="1"/>
    </xf>
    <xf numFmtId="6" fontId="2" fillId="0" borderId="80" xfId="108" applyNumberFormat="1" applyFont="1" applyFill="1" applyBorder="1" applyAlignment="1">
      <alignment horizontal="center" vertical="center" wrapText="1"/>
    </xf>
    <xf numFmtId="6" fontId="2" fillId="0" borderId="1" xfId="108" applyNumberFormat="1" applyFont="1" applyFill="1" applyBorder="1" applyAlignment="1">
      <alignment horizontal="center" vertical="center" wrapText="1"/>
    </xf>
    <xf numFmtId="0" fontId="2" fillId="0" borderId="71" xfId="112" applyFont="1" applyFill="1" applyBorder="1" applyAlignment="1">
      <alignment horizontal="center" vertical="center" wrapText="1"/>
      <protection/>
    </xf>
    <xf numFmtId="0" fontId="2" fillId="0" borderId="83" xfId="112" applyFont="1" applyFill="1" applyBorder="1" applyAlignment="1">
      <alignment horizontal="center" vertical="center" wrapText="1"/>
      <protection/>
    </xf>
    <xf numFmtId="0" fontId="2" fillId="0" borderId="19" xfId="112" applyNumberFormat="1" applyFont="1" applyBorder="1" applyAlignment="1">
      <alignment horizontal="distributed" vertical="center"/>
      <protection/>
    </xf>
    <xf numFmtId="0" fontId="2" fillId="0" borderId="2" xfId="112" applyNumberFormat="1" applyFont="1" applyBorder="1" applyAlignment="1">
      <alignment horizontal="distributed" vertical="center"/>
      <protection/>
    </xf>
    <xf numFmtId="0" fontId="2" fillId="0" borderId="29" xfId="112" applyFont="1" applyFill="1" applyBorder="1" applyAlignment="1">
      <alignment horizontal="center" vertical="center" wrapText="1"/>
      <protection/>
    </xf>
    <xf numFmtId="178" fontId="32" fillId="0" borderId="0" xfId="112" applyNumberFormat="1" applyFont="1" applyFill="1" applyAlignment="1">
      <alignment horizontal="left" indent="1"/>
      <protection/>
    </xf>
    <xf numFmtId="0" fontId="32" fillId="0" borderId="0" xfId="112" applyFont="1" applyFill="1" applyBorder="1" applyAlignment="1">
      <alignment horizontal="center" vertical="center"/>
      <protection/>
    </xf>
    <xf numFmtId="178" fontId="32" fillId="0" borderId="33" xfId="112" applyNumberFormat="1" applyFont="1" applyFill="1" applyBorder="1" applyAlignment="1">
      <alignment horizontal="center" vertical="center"/>
      <protection/>
    </xf>
    <xf numFmtId="178" fontId="32" fillId="0" borderId="0" xfId="112" applyNumberFormat="1" applyFont="1" applyFill="1" applyBorder="1" applyAlignment="1">
      <alignment horizontal="center" vertical="center"/>
      <protection/>
    </xf>
    <xf numFmtId="178" fontId="32" fillId="0" borderId="95" xfId="112" applyNumberFormat="1" applyFont="1" applyFill="1" applyBorder="1" applyAlignment="1">
      <alignment horizontal="center" vertical="center"/>
      <protection/>
    </xf>
    <xf numFmtId="178" fontId="32" fillId="0" borderId="71" xfId="112" applyNumberFormat="1" applyFont="1" applyFill="1" applyBorder="1" applyAlignment="1">
      <alignment horizontal="center" vertical="center"/>
      <protection/>
    </xf>
    <xf numFmtId="176" fontId="32" fillId="0" borderId="0" xfId="112" applyNumberFormat="1" applyFont="1" applyFill="1" applyBorder="1" applyAlignment="1">
      <alignment horizontal="center" vertical="center"/>
      <protection/>
    </xf>
    <xf numFmtId="178" fontId="32" fillId="0" borderId="19" xfId="112" applyNumberFormat="1" applyFont="1" applyFill="1" applyBorder="1" applyAlignment="1">
      <alignment horizontal="right"/>
      <protection/>
    </xf>
    <xf numFmtId="178" fontId="32" fillId="0" borderId="59" xfId="112" applyNumberFormat="1" applyFont="1" applyFill="1" applyBorder="1" applyAlignment="1">
      <alignment horizontal="center" vertical="center"/>
      <protection/>
    </xf>
    <xf numFmtId="178" fontId="32" fillId="0" borderId="19" xfId="112" applyNumberFormat="1" applyFont="1" applyFill="1" applyBorder="1" applyAlignment="1">
      <alignment horizontal="center" vertical="center"/>
      <protection/>
    </xf>
    <xf numFmtId="178" fontId="32" fillId="0" borderId="93" xfId="112" applyNumberFormat="1" applyFont="1" applyFill="1" applyBorder="1" applyAlignment="1">
      <alignment horizontal="center" vertical="center"/>
      <protection/>
    </xf>
    <xf numFmtId="178" fontId="32" fillId="0" borderId="88" xfId="112" applyNumberFormat="1" applyFont="1" applyFill="1" applyBorder="1" applyAlignment="1">
      <alignment horizontal="center" vertical="center"/>
      <protection/>
    </xf>
    <xf numFmtId="178" fontId="32" fillId="0" borderId="1" xfId="112" applyNumberFormat="1" applyFont="1" applyFill="1" applyBorder="1" applyAlignment="1">
      <alignment horizontal="center" vertical="center"/>
      <protection/>
    </xf>
    <xf numFmtId="178" fontId="32" fillId="0" borderId="81" xfId="112" applyNumberFormat="1" applyFont="1" applyFill="1" applyBorder="1" applyAlignment="1">
      <alignment horizontal="center" vertical="center"/>
      <protection/>
    </xf>
    <xf numFmtId="178" fontId="32" fillId="0" borderId="58" xfId="112" applyNumberFormat="1" applyFont="1" applyFill="1" applyBorder="1" applyAlignment="1">
      <alignment horizontal="center" vertical="center"/>
      <protection/>
    </xf>
    <xf numFmtId="178" fontId="32" fillId="0" borderId="54" xfId="112" applyNumberFormat="1" applyFont="1" applyFill="1" applyBorder="1" applyAlignment="1">
      <alignment horizontal="center" vertical="center"/>
      <protection/>
    </xf>
    <xf numFmtId="176" fontId="32" fillId="0" borderId="96" xfId="112" applyNumberFormat="1" applyFont="1" applyFill="1" applyBorder="1" applyAlignment="1">
      <alignment horizontal="center" vertical="center"/>
      <protection/>
    </xf>
    <xf numFmtId="176" fontId="32" fillId="0" borderId="97" xfId="112" applyNumberFormat="1" applyFont="1" applyFill="1" applyBorder="1" applyAlignment="1">
      <alignment horizontal="center" vertical="center"/>
      <protection/>
    </xf>
    <xf numFmtId="0" fontId="32" fillId="0" borderId="97" xfId="112" applyFont="1" applyFill="1" applyBorder="1" applyAlignment="1">
      <alignment horizontal="center" vertical="center"/>
      <protection/>
    </xf>
    <xf numFmtId="178" fontId="32" fillId="0" borderId="45" xfId="112" applyNumberFormat="1" applyFont="1" applyFill="1" applyBorder="1" applyAlignment="1">
      <alignment horizontal="distributed" vertical="center"/>
      <protection/>
    </xf>
    <xf numFmtId="0" fontId="32" fillId="0" borderId="0" xfId="112" applyNumberFormat="1" applyFont="1" applyFill="1" applyBorder="1" applyAlignment="1">
      <alignment vertical="center" textRotation="255"/>
      <protection/>
    </xf>
    <xf numFmtId="0" fontId="32" fillId="0" borderId="98" xfId="112" applyFont="1" applyFill="1" applyBorder="1" applyAlignment="1">
      <alignment horizontal="center" vertical="center"/>
      <protection/>
    </xf>
    <xf numFmtId="178" fontId="32" fillId="0" borderId="19" xfId="112" applyNumberFormat="1" applyFont="1" applyFill="1" applyBorder="1" applyAlignment="1">
      <alignment horizontal="distributed" vertical="center"/>
      <protection/>
    </xf>
    <xf numFmtId="0" fontId="33" fillId="0" borderId="51" xfId="112" applyFont="1" applyFill="1" applyBorder="1" applyAlignment="1">
      <alignment horizontal="distributed" vertical="center" wrapText="1"/>
      <protection/>
    </xf>
    <xf numFmtId="0" fontId="32" fillId="0" borderId="0" xfId="112" applyFont="1" applyFill="1" applyAlignment="1">
      <alignment horizontal="left" vertical="center" indent="1"/>
      <protection/>
    </xf>
    <xf numFmtId="0" fontId="32" fillId="0" borderId="28" xfId="112" applyFont="1" applyFill="1" applyBorder="1" applyAlignment="1">
      <alignment horizontal="distributed" vertical="center" wrapText="1"/>
      <protection/>
    </xf>
    <xf numFmtId="0" fontId="32" fillId="0" borderId="19" xfId="112" applyFont="1" applyFill="1" applyBorder="1" applyAlignment="1">
      <alignment horizontal="distributed" vertical="center" wrapText="1"/>
      <protection/>
    </xf>
    <xf numFmtId="0" fontId="33" fillId="0" borderId="2" xfId="112" applyFont="1" applyFill="1" applyBorder="1" applyAlignment="1">
      <alignment vertical="center"/>
      <protection/>
    </xf>
    <xf numFmtId="0" fontId="32" fillId="0" borderId="0" xfId="112" applyFont="1" applyFill="1" applyBorder="1" applyAlignment="1">
      <alignment horizontal="distributed"/>
      <protection/>
    </xf>
  </cellXfs>
  <cellStyles count="107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桁区切り 3" xfId="88"/>
    <cellStyle name="見出し 1" xfId="89"/>
    <cellStyle name="見出し 2" xfId="90"/>
    <cellStyle name="見出し 3" xfId="91"/>
    <cellStyle name="見出し 4" xfId="92"/>
    <cellStyle name="集計" xfId="93"/>
    <cellStyle name="出力" xfId="94"/>
    <cellStyle name="数値" xfId="95"/>
    <cellStyle name="数値（桁区切り）" xfId="96"/>
    <cellStyle name="数値_(140784-1)次期R3" xfId="97"/>
    <cellStyle name="製品通知&quot;-&quot;" xfId="98"/>
    <cellStyle name="製品通知価格" xfId="99"/>
    <cellStyle name="製品通知日付" xfId="100"/>
    <cellStyle name="製品通知文字列" xfId="101"/>
    <cellStyle name="説明文" xfId="102"/>
    <cellStyle name="大見出し" xfId="103"/>
    <cellStyle name="Currency [0]" xfId="104"/>
    <cellStyle name="Currency" xfId="105"/>
    <cellStyle name="通貨 2" xfId="106"/>
    <cellStyle name="通貨 2 2" xfId="107"/>
    <cellStyle name="通貨 2 3" xfId="108"/>
    <cellStyle name="日付" xfId="109"/>
    <cellStyle name="入力" xfId="110"/>
    <cellStyle name="年月日" xfId="111"/>
    <cellStyle name="標準 2" xfId="112"/>
    <cellStyle name="標準 2 2" xfId="113"/>
    <cellStyle name="標準 3" xfId="114"/>
    <cellStyle name="標準Ａ" xfId="115"/>
    <cellStyle name="文字列" xfId="116"/>
    <cellStyle name="未定義" xfId="117"/>
    <cellStyle name="良い" xfId="118"/>
    <cellStyle name="樘準_購－表紙 (2)_1_型－PRINT_ＳＩ型番 (2)_構成明細  (原調込み） (2)" xfId="119"/>
    <cellStyle name="湪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犯　罪</a:t>
            </a:r>
          </a:p>
        </c:rich>
      </c:tx>
      <c:layout>
        <c:manualLayout>
          <c:xMode val="factor"/>
          <c:yMode val="factor"/>
          <c:x val="0.0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205"/>
          <c:w val="0.9252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GraphData!$S$5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GraphData!$T$5:$W$5</c:f>
              <c:numCache>
                <c:ptCount val="4"/>
                <c:pt idx="0">
                  <c:v>22568</c:v>
                </c:pt>
                <c:pt idx="1">
                  <c:v>11812</c:v>
                </c:pt>
                <c:pt idx="2">
                  <c:v>9931</c:v>
                </c:pt>
                <c:pt idx="3">
                  <c:v>1848</c:v>
                </c:pt>
              </c:numCache>
            </c:numRef>
          </c:val>
        </c:ser>
        <c:ser>
          <c:idx val="1"/>
          <c:order val="1"/>
          <c:tx>
            <c:strRef>
              <c:f>GraphData!$S$6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GraphData!$T$6:$W$6</c:f>
              <c:numCache>
                <c:ptCount val="4"/>
                <c:pt idx="0">
                  <c:v>20388</c:v>
                </c:pt>
                <c:pt idx="1">
                  <c:v>11419</c:v>
                </c:pt>
                <c:pt idx="2">
                  <c:v>9509</c:v>
                </c:pt>
                <c:pt idx="3">
                  <c:v>1731</c:v>
                </c:pt>
              </c:numCache>
            </c:numRef>
          </c:val>
        </c:ser>
        <c:ser>
          <c:idx val="2"/>
          <c:order val="2"/>
          <c:tx>
            <c:strRef>
              <c:f>GraphData!$S$7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GraphData!$T$7:$W$7</c:f>
              <c:numCache>
                <c:ptCount val="4"/>
                <c:pt idx="0">
                  <c:v>18649</c:v>
                </c:pt>
                <c:pt idx="1">
                  <c:v>11084</c:v>
                </c:pt>
                <c:pt idx="2">
                  <c:v>8880</c:v>
                </c:pt>
                <c:pt idx="3">
                  <c:v>1428</c:v>
                </c:pt>
              </c:numCache>
            </c:numRef>
          </c:val>
        </c:ser>
        <c:ser>
          <c:idx val="3"/>
          <c:order val="3"/>
          <c:tx>
            <c:strRef>
              <c:f>GraphData!$S$8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GraphData!$T$8:$W$8</c:f>
              <c:numCache>
                <c:ptCount val="4"/>
                <c:pt idx="0">
                  <c:v>16922</c:v>
                </c:pt>
                <c:pt idx="1">
                  <c:v>10181</c:v>
                </c:pt>
                <c:pt idx="2">
                  <c:v>8315</c:v>
                </c:pt>
                <c:pt idx="3">
                  <c:v>1316</c:v>
                </c:pt>
              </c:numCache>
            </c:numRef>
          </c:val>
        </c:ser>
        <c:ser>
          <c:idx val="4"/>
          <c:order val="4"/>
          <c:tx>
            <c:strRef>
              <c:f>GraphData!$S$9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GraphData!$T$9:$W$9</c:f>
              <c:numCache>
                <c:ptCount val="4"/>
                <c:pt idx="0">
                  <c:v>15847</c:v>
                </c:pt>
                <c:pt idx="1">
                  <c:v>9925</c:v>
                </c:pt>
                <c:pt idx="2">
                  <c:v>7982</c:v>
                </c:pt>
                <c:pt idx="3">
                  <c:v>1238</c:v>
                </c:pt>
              </c:numCache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70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"/>
          <c:y val="0.11475"/>
          <c:w val="0.55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窃　盗　犯　検　挙　人　員　（　少　年　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1475"/>
          <c:w val="0.92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GraphData!$AW$14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GraphData!$AX$14:$BC$14</c:f>
              <c:numCache>
                <c:ptCount val="6"/>
                <c:pt idx="0">
                  <c:v>3669</c:v>
                </c:pt>
                <c:pt idx="1">
                  <c:v>977</c:v>
                </c:pt>
                <c:pt idx="2">
                  <c:v>2692</c:v>
                </c:pt>
                <c:pt idx="3">
                  <c:v>1216</c:v>
                </c:pt>
                <c:pt idx="4">
                  <c:v>1352</c:v>
                </c:pt>
                <c:pt idx="5">
                  <c:v>90</c:v>
                </c:pt>
              </c:numCache>
            </c:numRef>
          </c:val>
        </c:ser>
        <c:ser>
          <c:idx val="1"/>
          <c:order val="1"/>
          <c:tx>
            <c:strRef>
              <c:f>GraphData!$AW$15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GraphData!$AX$15:$BC$15</c:f>
              <c:numCache>
                <c:ptCount val="6"/>
                <c:pt idx="0">
                  <c:v>2968</c:v>
                </c:pt>
                <c:pt idx="1">
                  <c:v>814</c:v>
                </c:pt>
                <c:pt idx="2">
                  <c:v>2154</c:v>
                </c:pt>
                <c:pt idx="3">
                  <c:v>938</c:v>
                </c:pt>
                <c:pt idx="4">
                  <c:v>1025</c:v>
                </c:pt>
                <c:pt idx="5">
                  <c:v>83</c:v>
                </c:pt>
              </c:numCache>
            </c:numRef>
          </c:val>
        </c:ser>
        <c:ser>
          <c:idx val="2"/>
          <c:order val="2"/>
          <c:tx>
            <c:strRef>
              <c:f>GraphData!$AW$16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GraphData!$AX$16:$BC$16</c:f>
              <c:numCache>
                <c:ptCount val="6"/>
                <c:pt idx="0">
                  <c:v>2582</c:v>
                </c:pt>
                <c:pt idx="1">
                  <c:v>708</c:v>
                </c:pt>
                <c:pt idx="2">
                  <c:v>1874</c:v>
                </c:pt>
                <c:pt idx="3">
                  <c:v>852</c:v>
                </c:pt>
                <c:pt idx="4">
                  <c:v>834</c:v>
                </c:pt>
                <c:pt idx="5">
                  <c:v>98</c:v>
                </c:pt>
              </c:numCache>
            </c:numRef>
          </c:val>
        </c:ser>
        <c:ser>
          <c:idx val="3"/>
          <c:order val="3"/>
          <c:tx>
            <c:strRef>
              <c:f>GraphData!$AW$17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GraphData!$AX$17:$BC$17</c:f>
              <c:numCache>
                <c:ptCount val="6"/>
                <c:pt idx="0">
                  <c:v>2387</c:v>
                </c:pt>
                <c:pt idx="1">
                  <c:v>647</c:v>
                </c:pt>
                <c:pt idx="2">
                  <c:v>1740</c:v>
                </c:pt>
                <c:pt idx="3">
                  <c:v>655</c:v>
                </c:pt>
                <c:pt idx="4">
                  <c:v>796</c:v>
                </c:pt>
                <c:pt idx="5">
                  <c:v>92</c:v>
                </c:pt>
              </c:numCache>
            </c:numRef>
          </c:val>
        </c:ser>
        <c:ser>
          <c:idx val="4"/>
          <c:order val="4"/>
          <c:tx>
            <c:strRef>
              <c:f>GraphData!$AW$18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GraphData!$AX$18:$BC$18</c:f>
              <c:numCache>
                <c:ptCount val="6"/>
                <c:pt idx="0">
                  <c:v>2114</c:v>
                </c:pt>
                <c:pt idx="1">
                  <c:v>618</c:v>
                </c:pt>
                <c:pt idx="2">
                  <c:v>1496</c:v>
                </c:pt>
                <c:pt idx="3">
                  <c:v>508</c:v>
                </c:pt>
                <c:pt idx="4">
                  <c:v>640</c:v>
                </c:pt>
                <c:pt idx="5">
                  <c:v>95</c:v>
                </c:pt>
              </c:numCache>
            </c:numRef>
          </c:val>
        </c:ser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95536"/>
        <c:crosses val="autoZero"/>
        <c:auto val="1"/>
        <c:lblOffset val="100"/>
        <c:tickLblSkip val="1"/>
        <c:noMultiLvlLbl val="0"/>
      </c:catAx>
      <c:valAx>
        <c:axId val="5379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46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.121"/>
          <c:w val="0.5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刑　法　犯　総　数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11"/>
          <c:w val="0.92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GraphData!$B$5:$E$5</c:f>
              <c:numCache>
                <c:ptCount val="4"/>
                <c:pt idx="0">
                  <c:v>2562767</c:v>
                </c:pt>
                <c:pt idx="1">
                  <c:v>667620</c:v>
                </c:pt>
                <c:pt idx="2">
                  <c:v>389027</c:v>
                </c:pt>
                <c:pt idx="3">
                  <c:v>134847</c:v>
                </c:pt>
              </c:numCache>
            </c:numRef>
          </c:val>
        </c:ser>
        <c:ser>
          <c:idx val="1"/>
          <c:order val="1"/>
          <c:tx>
            <c:strRef>
              <c:f>GraphData!$A$6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GraphData!$B$6:$E$6</c:f>
              <c:numCache>
                <c:ptCount val="4"/>
                <c:pt idx="0">
                  <c:v>2269293</c:v>
                </c:pt>
                <c:pt idx="1">
                  <c:v>649503</c:v>
                </c:pt>
                <c:pt idx="2">
                  <c:v>386955</c:v>
                </c:pt>
                <c:pt idx="3">
                  <c:v>123715</c:v>
                </c:pt>
              </c:numCache>
            </c:numRef>
          </c:val>
        </c:ser>
        <c:ser>
          <c:idx val="2"/>
          <c:order val="2"/>
          <c:tx>
            <c:strRef>
              <c:f>GraphData!$A$7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GraphData!$B$7:$E$7</c:f>
              <c:numCache>
                <c:ptCount val="4"/>
                <c:pt idx="0">
                  <c:v>2050850</c:v>
                </c:pt>
                <c:pt idx="1">
                  <c:v>640657</c:v>
                </c:pt>
                <c:pt idx="2">
                  <c:v>384250</c:v>
                </c:pt>
                <c:pt idx="3">
                  <c:v>112817</c:v>
                </c:pt>
              </c:numCache>
            </c:numRef>
          </c:val>
        </c:ser>
        <c:ser>
          <c:idx val="3"/>
          <c:order val="3"/>
          <c:tx>
            <c:strRef>
              <c:f>GraphData!$A$8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GraphData!$B$8:$E$8</c:f>
              <c:numCache>
                <c:ptCount val="4"/>
                <c:pt idx="0">
                  <c:v>1908836</c:v>
                </c:pt>
                <c:pt idx="1">
                  <c:v>605358</c:v>
                </c:pt>
                <c:pt idx="2">
                  <c:v>365577</c:v>
                </c:pt>
                <c:pt idx="3">
                  <c:v>103224</c:v>
                </c:pt>
              </c:numCache>
            </c:numRef>
          </c:val>
        </c:ser>
        <c:ser>
          <c:idx val="4"/>
          <c:order val="4"/>
          <c:tx>
            <c:strRef>
              <c:f>GraphData!$A$9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GraphData!$B$9:$E$9</c:f>
              <c:numCache>
                <c:ptCount val="4"/>
                <c:pt idx="0">
                  <c:v>1818023</c:v>
                </c:pt>
                <c:pt idx="1">
                  <c:v>573392</c:v>
                </c:pt>
                <c:pt idx="2">
                  <c:v>339752</c:v>
                </c:pt>
                <c:pt idx="3">
                  <c:v>90966</c:v>
                </c:pt>
              </c:numCache>
            </c:numRef>
          </c:val>
        </c:ser>
        <c:axId val="14397777"/>
        <c:axId val="62471130"/>
      </c:bar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97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09925"/>
          <c:w val="0.552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凶　悪　犯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1"/>
          <c:w val="0.924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GraphData!$B$14:$E$14</c:f>
              <c:numCache>
                <c:ptCount val="4"/>
                <c:pt idx="0">
                  <c:v>13064</c:v>
                </c:pt>
                <c:pt idx="1">
                  <c:v>7924</c:v>
                </c:pt>
                <c:pt idx="2">
                  <c:v>7519</c:v>
                </c:pt>
                <c:pt idx="3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GraphData!$A$15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GraphData!$B$15:$E$15</c:f>
              <c:numCache>
                <c:ptCount val="4"/>
                <c:pt idx="0">
                  <c:v>11360</c:v>
                </c:pt>
                <c:pt idx="1">
                  <c:v>7418</c:v>
                </c:pt>
                <c:pt idx="2">
                  <c:v>7047</c:v>
                </c:pt>
                <c:pt idx="3">
                  <c:v>1441</c:v>
                </c:pt>
              </c:numCache>
            </c:numRef>
          </c:val>
        </c:ser>
        <c:ser>
          <c:idx val="2"/>
          <c:order val="2"/>
          <c:tx>
            <c:strRef>
              <c:f>GraphData!$A$16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GraphData!$B$16:$E$16</c:f>
              <c:numCache>
                <c:ptCount val="4"/>
                <c:pt idx="0">
                  <c:v>10124</c:v>
                </c:pt>
                <c:pt idx="1">
                  <c:v>7125</c:v>
                </c:pt>
                <c:pt idx="2">
                  <c:v>6459</c:v>
                </c:pt>
                <c:pt idx="3">
                  <c:v>1170</c:v>
                </c:pt>
              </c:numCache>
            </c:numRef>
          </c:val>
        </c:ser>
        <c:ser>
          <c:idx val="3"/>
          <c:order val="3"/>
          <c:tx>
            <c:strRef>
              <c:f>GraphData!$A$17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GraphData!$B$17:$E$17</c:f>
              <c:numCache>
                <c:ptCount val="4"/>
                <c:pt idx="0">
                  <c:v>9051</c:v>
                </c:pt>
                <c:pt idx="1">
                  <c:v>6461</c:v>
                </c:pt>
                <c:pt idx="2">
                  <c:v>5923</c:v>
                </c:pt>
                <c:pt idx="3">
                  <c:v>1042</c:v>
                </c:pt>
              </c:numCache>
            </c:numRef>
          </c:val>
        </c:ser>
        <c:ser>
          <c:idx val="4"/>
          <c:order val="4"/>
          <c:tx>
            <c:strRef>
              <c:f>GraphData!$A$18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GraphData!$B$18:$E$18</c:f>
              <c:numCache>
                <c:ptCount val="4"/>
                <c:pt idx="0">
                  <c:v>8581</c:v>
                </c:pt>
                <c:pt idx="1">
                  <c:v>6229</c:v>
                </c:pt>
                <c:pt idx="2">
                  <c:v>5634</c:v>
                </c:pt>
                <c:pt idx="3">
                  <c:v>956</c:v>
                </c:pt>
              </c:numCache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109"/>
          <c:w val="0.553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粗　暴　犯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1"/>
          <c:w val="0.924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GraphData!$G$5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GraphData!$H$5:$K$5</c:f>
              <c:numCache>
                <c:ptCount val="4"/>
                <c:pt idx="0">
                  <c:v>76616</c:v>
                </c:pt>
                <c:pt idx="1">
                  <c:v>41128</c:v>
                </c:pt>
                <c:pt idx="2">
                  <c:v>46801</c:v>
                </c:pt>
                <c:pt idx="3">
                  <c:v>11439</c:v>
                </c:pt>
              </c:numCache>
            </c:numRef>
          </c:val>
        </c:ser>
        <c:ser>
          <c:idx val="1"/>
          <c:order val="1"/>
          <c:tx>
            <c:strRef>
              <c:f>GraphData!$G$6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GraphData!$H$6:$K$6</c:f>
              <c:numCache>
                <c:ptCount val="4"/>
                <c:pt idx="0">
                  <c:v>73772</c:v>
                </c:pt>
                <c:pt idx="1">
                  <c:v>44037</c:v>
                </c:pt>
                <c:pt idx="2">
                  <c:v>49156</c:v>
                </c:pt>
                <c:pt idx="3">
                  <c:v>10458</c:v>
                </c:pt>
              </c:numCache>
            </c:numRef>
          </c:val>
        </c:ser>
        <c:ser>
          <c:idx val="2"/>
          <c:order val="2"/>
          <c:tx>
            <c:strRef>
              <c:f>GraphData!$G$7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GraphData!$H$7:$K$7</c:f>
              <c:numCache>
                <c:ptCount val="4"/>
                <c:pt idx="0">
                  <c:v>76303</c:v>
                </c:pt>
                <c:pt idx="1">
                  <c:v>49409</c:v>
                </c:pt>
                <c:pt idx="2">
                  <c:v>54505</c:v>
                </c:pt>
                <c:pt idx="3">
                  <c:v>9817</c:v>
                </c:pt>
              </c:numCache>
            </c:numRef>
          </c:val>
        </c:ser>
        <c:ser>
          <c:idx val="3"/>
          <c:order val="3"/>
          <c:tx>
            <c:strRef>
              <c:f>GraphData!$G$8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GraphData!$H$8:$K$8</c:f>
              <c:numCache>
                <c:ptCount val="4"/>
                <c:pt idx="0">
                  <c:v>72908</c:v>
                </c:pt>
                <c:pt idx="1">
                  <c:v>49656</c:v>
                </c:pt>
                <c:pt idx="2">
                  <c:v>54163</c:v>
                </c:pt>
                <c:pt idx="3">
                  <c:v>9248</c:v>
                </c:pt>
              </c:numCache>
            </c:numRef>
          </c:val>
        </c:ser>
        <c:ser>
          <c:idx val="4"/>
          <c:order val="4"/>
          <c:tx>
            <c:strRef>
              <c:f>GraphData!$G$9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GraphData!$H$9:$K$9</c:f>
              <c:numCache>
                <c:ptCount val="4"/>
                <c:pt idx="0">
                  <c:v>68948</c:v>
                </c:pt>
                <c:pt idx="1">
                  <c:v>47772</c:v>
                </c:pt>
                <c:pt idx="2">
                  <c:v>51924</c:v>
                </c:pt>
                <c:pt idx="3">
                  <c:v>8645</c:v>
                </c:pt>
              </c:numCache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44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109"/>
          <c:w val="0.553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窃　盗　犯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11"/>
          <c:w val="0.922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GraphData!$G$14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GraphData!$H$14:$K$14</c:f>
              <c:numCache>
                <c:ptCount val="4"/>
                <c:pt idx="0">
                  <c:v>1981574</c:v>
                </c:pt>
                <c:pt idx="1">
                  <c:v>447950</c:v>
                </c:pt>
                <c:pt idx="2">
                  <c:v>195151</c:v>
                </c:pt>
                <c:pt idx="3">
                  <c:v>76637</c:v>
                </c:pt>
              </c:numCache>
            </c:numRef>
          </c:val>
        </c:ser>
        <c:ser>
          <c:idx val="1"/>
          <c:order val="1"/>
          <c:tx>
            <c:strRef>
              <c:f>GraphData!$G$15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GraphData!$H$15:$K$15</c:f>
              <c:numCache>
                <c:ptCount val="4"/>
                <c:pt idx="0">
                  <c:v>1725072</c:v>
                </c:pt>
                <c:pt idx="1">
                  <c:v>429038</c:v>
                </c:pt>
                <c:pt idx="2">
                  <c:v>194119</c:v>
                </c:pt>
                <c:pt idx="3">
                  <c:v>71147</c:v>
                </c:pt>
              </c:numCache>
            </c:numRef>
          </c:val>
        </c:ser>
        <c:ser>
          <c:idx val="2"/>
          <c:order val="2"/>
          <c:tx>
            <c:strRef>
              <c:f>GraphData!$G$16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GraphData!$H$16:$K$16</c:f>
              <c:numCache>
                <c:ptCount val="4"/>
                <c:pt idx="0">
                  <c:v>1534528</c:v>
                </c:pt>
                <c:pt idx="1">
                  <c:v>416281</c:v>
                </c:pt>
                <c:pt idx="2">
                  <c:v>187654</c:v>
                </c:pt>
                <c:pt idx="3">
                  <c:v>62637</c:v>
                </c:pt>
              </c:numCache>
            </c:numRef>
          </c:val>
        </c:ser>
        <c:ser>
          <c:idx val="3"/>
          <c:order val="3"/>
          <c:tx>
            <c:strRef>
              <c:f>GraphData!$G$17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GraphData!$H$17:$K$17</c:f>
              <c:numCache>
                <c:ptCount val="4"/>
                <c:pt idx="0">
                  <c:v>1429956</c:v>
                </c:pt>
                <c:pt idx="1">
                  <c:v>395243</c:v>
                </c:pt>
                <c:pt idx="2">
                  <c:v>180446</c:v>
                </c:pt>
                <c:pt idx="3">
                  <c:v>58150</c:v>
                </c:pt>
              </c:numCache>
            </c:numRef>
          </c:val>
        </c:ser>
        <c:ser>
          <c:idx val="4"/>
          <c:order val="4"/>
          <c:tx>
            <c:strRef>
              <c:f>GraphData!$G$18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GraphData!$H$18:$K$18</c:f>
              <c:numCache>
                <c:ptCount val="4"/>
                <c:pt idx="0">
                  <c:v>1372840</c:v>
                </c:pt>
                <c:pt idx="1">
                  <c:v>379839</c:v>
                </c:pt>
                <c:pt idx="2">
                  <c:v>174738</c:v>
                </c:pt>
                <c:pt idx="3">
                  <c:v>52557</c:v>
                </c:pt>
              </c:numCache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26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109"/>
          <c:w val="0.553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知能犯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11"/>
          <c:w val="0.923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GraphData!$M$5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GraphData!$N$5:$Q$5</c:f>
              <c:numCache>
                <c:ptCount val="4"/>
                <c:pt idx="0">
                  <c:v>99258</c:v>
                </c:pt>
                <c:pt idx="1">
                  <c:v>36299</c:v>
                </c:pt>
                <c:pt idx="2">
                  <c:v>14850</c:v>
                </c:pt>
                <c:pt idx="3">
                  <c:v>1240</c:v>
                </c:pt>
              </c:numCache>
            </c:numRef>
          </c:val>
        </c:ser>
        <c:ser>
          <c:idx val="1"/>
          <c:order val="1"/>
          <c:tx>
            <c:strRef>
              <c:f>GraphData!$M$6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GraphData!$N$6:$Q$6</c:f>
              <c:numCache>
                <c:ptCount val="4"/>
                <c:pt idx="0">
                  <c:v>97500</c:v>
                </c:pt>
                <c:pt idx="1">
                  <c:v>38151</c:v>
                </c:pt>
                <c:pt idx="2">
                  <c:v>15053</c:v>
                </c:pt>
                <c:pt idx="3">
                  <c:v>1160</c:v>
                </c:pt>
              </c:numCache>
            </c:numRef>
          </c:val>
        </c:ser>
        <c:ser>
          <c:idx val="2"/>
          <c:order val="2"/>
          <c:tx>
            <c:strRef>
              <c:f>GraphData!$M$7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GraphData!$N$7:$Q$7</c:f>
              <c:numCache>
                <c:ptCount val="4"/>
                <c:pt idx="0">
                  <c:v>84271</c:v>
                </c:pt>
                <c:pt idx="1">
                  <c:v>37296</c:v>
                </c:pt>
                <c:pt idx="2">
                  <c:v>15760</c:v>
                </c:pt>
                <c:pt idx="3">
                  <c:v>1294</c:v>
                </c:pt>
              </c:numCache>
            </c:numRef>
          </c:val>
        </c:ser>
        <c:ser>
          <c:idx val="3"/>
          <c:order val="3"/>
          <c:tx>
            <c:strRef>
              <c:f>GraphData!$M$8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GraphData!$N$8:$Q$8</c:f>
              <c:numCache>
                <c:ptCount val="4"/>
                <c:pt idx="0">
                  <c:v>75999</c:v>
                </c:pt>
                <c:pt idx="1">
                  <c:v>33878</c:v>
                </c:pt>
                <c:pt idx="2">
                  <c:v>15264</c:v>
                </c:pt>
                <c:pt idx="3">
                  <c:v>1142</c:v>
                </c:pt>
              </c:numCache>
            </c:numRef>
          </c:val>
        </c:ser>
        <c:ser>
          <c:idx val="4"/>
          <c:order val="4"/>
          <c:tx>
            <c:strRef>
              <c:f>GraphData!$M$9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GraphData!$N$9:$Q$9</c:f>
              <c:numCache>
                <c:ptCount val="4"/>
                <c:pt idx="0">
                  <c:v>73252</c:v>
                </c:pt>
                <c:pt idx="1">
                  <c:v>36979</c:v>
                </c:pt>
                <c:pt idx="2">
                  <c:v>15145</c:v>
                </c:pt>
                <c:pt idx="3">
                  <c:v>1135</c:v>
                </c:pt>
              </c:numCache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52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5"/>
          <c:y val="0.109"/>
          <c:w val="0.553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風俗犯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275"/>
          <c:w val="0.924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GraphData!$M$14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GraphData!$N$14:$Q$14</c:f>
              <c:numCache>
                <c:ptCount val="4"/>
                <c:pt idx="0">
                  <c:v>12346</c:v>
                </c:pt>
                <c:pt idx="1">
                  <c:v>6070</c:v>
                </c:pt>
                <c:pt idx="2">
                  <c:v>5688</c:v>
                </c:pt>
                <c:pt idx="3">
                  <c:v>344</c:v>
                </c:pt>
              </c:numCache>
            </c:numRef>
          </c:val>
        </c:ser>
        <c:ser>
          <c:idx val="1"/>
          <c:order val="1"/>
          <c:tx>
            <c:strRef>
              <c:f>GraphData!$M$15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GraphData!$N$15:$Q$15</c:f>
              <c:numCache>
                <c:ptCount val="4"/>
                <c:pt idx="0">
                  <c:v>12085</c:v>
                </c:pt>
                <c:pt idx="1">
                  <c:v>6422</c:v>
                </c:pt>
                <c:pt idx="2">
                  <c:v>6373</c:v>
                </c:pt>
                <c:pt idx="3">
                  <c:v>383</c:v>
                </c:pt>
              </c:numCache>
            </c:numRef>
          </c:val>
        </c:ser>
        <c:ser>
          <c:idx val="2"/>
          <c:order val="2"/>
          <c:tx>
            <c:strRef>
              <c:f>GraphData!$M$16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GraphData!$N$16:$Q$16</c:f>
              <c:numCache>
                <c:ptCount val="4"/>
                <c:pt idx="0">
                  <c:v>11932</c:v>
                </c:pt>
                <c:pt idx="1">
                  <c:v>6752</c:v>
                </c:pt>
                <c:pt idx="2">
                  <c:v>6261</c:v>
                </c:pt>
                <c:pt idx="3">
                  <c:v>346</c:v>
                </c:pt>
              </c:numCache>
            </c:numRef>
          </c:val>
        </c:ser>
        <c:ser>
          <c:idx val="3"/>
          <c:order val="3"/>
          <c:tx>
            <c:strRef>
              <c:f>GraphData!$M$17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0C0C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GraphData!$N$17:$Q$17</c:f>
              <c:numCache>
                <c:ptCount val="4"/>
                <c:pt idx="0">
                  <c:v>11184</c:v>
                </c:pt>
                <c:pt idx="1">
                  <c:v>6462</c:v>
                </c:pt>
                <c:pt idx="2">
                  <c:v>6279</c:v>
                </c:pt>
                <c:pt idx="3">
                  <c:v>341</c:v>
                </c:pt>
              </c:numCache>
            </c:numRef>
          </c:val>
        </c:ser>
        <c:ser>
          <c:idx val="4"/>
          <c:order val="4"/>
          <c:tx>
            <c:strRef>
              <c:f>GraphData!$M$18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GraphData!$N$18:$Q$18</c:f>
              <c:numCache>
                <c:ptCount val="4"/>
                <c:pt idx="0">
                  <c:v>10559</c:v>
                </c:pt>
                <c:pt idx="1">
                  <c:v>6376</c:v>
                </c:pt>
                <c:pt idx="2">
                  <c:v>6048</c:v>
                </c:pt>
                <c:pt idx="3">
                  <c:v>389</c:v>
                </c:pt>
              </c:numCache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3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11175"/>
          <c:w val="0.553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重要犯罪　認知・検挙件数、検挙人員　年次別推移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325"/>
          <c:w val="0.944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GraphData!$T$4</c:f>
              <c:strCache>
                <c:ptCount val="1"/>
                <c:pt idx="0">
                  <c:v>認知件数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検挙人員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検挙件数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認知件数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GraphData!$S$5:$S$9</c:f>
              <c:strCache/>
            </c:strRef>
          </c:cat>
          <c:val>
            <c:numRef>
              <c:f>GraphData!$T$5:$T$9</c:f>
              <c:numCache/>
            </c:numRef>
          </c:val>
          <c:smooth val="0"/>
        </c:ser>
        <c:ser>
          <c:idx val="1"/>
          <c:order val="1"/>
          <c:tx>
            <c:strRef>
              <c:f>GraphData!$U$4</c:f>
              <c:strCache>
                <c:ptCount val="1"/>
                <c:pt idx="0">
                  <c:v>検挙件数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GraphData!$S$5:$S$9</c:f>
              <c:strCache/>
            </c:strRef>
          </c:cat>
          <c:val>
            <c:numRef>
              <c:f>GraphData!$U$5:$U$9</c:f>
              <c:numCache/>
            </c:numRef>
          </c:val>
          <c:smooth val="0"/>
        </c:ser>
        <c:ser>
          <c:idx val="2"/>
          <c:order val="2"/>
          <c:tx>
            <c:strRef>
              <c:f>GraphData!$V$4</c:f>
              <c:strCache>
                <c:ptCount val="1"/>
                <c:pt idx="0">
                  <c:v>検挙人員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GraphData!$S$5:$S$9</c:f>
              <c:strCache/>
            </c:strRef>
          </c:cat>
          <c:val>
            <c:numRef>
              <c:f>GraphData!$V$5:$V$9</c:f>
              <c:numCache/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　　　　　　　要　　　　　　　　窃　　　　　　　　盗　　　　　　　　犯</a:t>
            </a:r>
          </a:p>
        </c:rich>
      </c:tx>
      <c:layout>
        <c:manualLayout>
          <c:xMode val="factor"/>
          <c:yMode val="factor"/>
          <c:x val="-0.010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2785"/>
          <c:w val="0.924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GraphData!$S$14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GraphData!$T$14:$W$14</c:f>
              <c:numCache>
                <c:ptCount val="4"/>
                <c:pt idx="0">
                  <c:v>407929</c:v>
                </c:pt>
                <c:pt idx="1">
                  <c:v>135933</c:v>
                </c:pt>
                <c:pt idx="2">
                  <c:v>20600</c:v>
                </c:pt>
                <c:pt idx="3">
                  <c:v>6327</c:v>
                </c:pt>
              </c:numCache>
            </c:numRef>
          </c:val>
        </c:ser>
        <c:ser>
          <c:idx val="1"/>
          <c:order val="1"/>
          <c:tx>
            <c:strRef>
              <c:f>GraphData!$S$15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GraphData!$T$15:$W$15</c:f>
              <c:numCache>
                <c:ptCount val="4"/>
                <c:pt idx="0">
                  <c:v>338967</c:v>
                </c:pt>
                <c:pt idx="1">
                  <c:v>133390</c:v>
                </c:pt>
                <c:pt idx="2">
                  <c:v>18719</c:v>
                </c:pt>
                <c:pt idx="3">
                  <c:v>5014</c:v>
                </c:pt>
              </c:numCache>
            </c:numRef>
          </c:val>
        </c:ser>
        <c:ser>
          <c:idx val="2"/>
          <c:order val="2"/>
          <c:tx>
            <c:strRef>
              <c:f>GraphData!$S$16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GraphData!$T$16:$W$16</c:f>
              <c:numCache>
                <c:ptCount val="4"/>
                <c:pt idx="0">
                  <c:v>282047</c:v>
                </c:pt>
                <c:pt idx="1">
                  <c:v>127901</c:v>
                </c:pt>
                <c:pt idx="2">
                  <c:v>18098</c:v>
                </c:pt>
                <c:pt idx="3">
                  <c:v>4366</c:v>
                </c:pt>
              </c:numCache>
            </c:numRef>
          </c:val>
        </c:ser>
        <c:ser>
          <c:idx val="3"/>
          <c:order val="3"/>
          <c:tx>
            <c:strRef>
              <c:f>GraphData!$S$17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GraphData!$T$17:$W$17</c:f>
              <c:numCache>
                <c:ptCount val="4"/>
                <c:pt idx="0">
                  <c:v>241425</c:v>
                </c:pt>
                <c:pt idx="1">
                  <c:v>124158</c:v>
                </c:pt>
                <c:pt idx="2">
                  <c:v>16857</c:v>
                </c:pt>
                <c:pt idx="3">
                  <c:v>3930</c:v>
                </c:pt>
              </c:numCache>
            </c:numRef>
          </c:val>
        </c:ser>
        <c:ser>
          <c:idx val="4"/>
          <c:order val="4"/>
          <c:tx>
            <c:strRef>
              <c:f>GraphData!$S$18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GraphData!$T$18:$W$18</c:f>
              <c:numCache>
                <c:ptCount val="4"/>
                <c:pt idx="0">
                  <c:v>210103</c:v>
                </c:pt>
                <c:pt idx="1">
                  <c:v>112607</c:v>
                </c:pt>
                <c:pt idx="2">
                  <c:v>15455</c:v>
                </c:pt>
                <c:pt idx="3">
                  <c:v>3357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2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"/>
          <c:y val="0.14975"/>
          <c:w val="0.554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犯　罪　認　知　件　数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3125"/>
          <c:w val="0.924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GraphData!$Y$5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GraphData!$Z$5:$AE$5</c:f>
              <c:numCache>
                <c:ptCount val="6"/>
                <c:pt idx="0">
                  <c:v>1419</c:v>
                </c:pt>
                <c:pt idx="1">
                  <c:v>7295</c:v>
                </c:pt>
                <c:pt idx="2">
                  <c:v>2174</c:v>
                </c:pt>
                <c:pt idx="3">
                  <c:v>2176</c:v>
                </c:pt>
                <c:pt idx="4">
                  <c:v>320</c:v>
                </c:pt>
                <c:pt idx="5">
                  <c:v>9184</c:v>
                </c:pt>
              </c:numCache>
            </c:numRef>
          </c:val>
        </c:ser>
        <c:ser>
          <c:idx val="1"/>
          <c:order val="1"/>
          <c:tx>
            <c:strRef>
              <c:f>GraphData!$Y$6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GraphData!$Z$6:$AE$6</c:f>
              <c:numCache>
                <c:ptCount val="6"/>
                <c:pt idx="0">
                  <c:v>1392</c:v>
                </c:pt>
                <c:pt idx="1">
                  <c:v>5988</c:v>
                </c:pt>
                <c:pt idx="2">
                  <c:v>1904</c:v>
                </c:pt>
                <c:pt idx="3">
                  <c:v>2076</c:v>
                </c:pt>
                <c:pt idx="4">
                  <c:v>277</c:v>
                </c:pt>
                <c:pt idx="5">
                  <c:v>8751</c:v>
                </c:pt>
              </c:numCache>
            </c:numRef>
          </c:val>
        </c:ser>
        <c:ser>
          <c:idx val="2"/>
          <c:order val="2"/>
          <c:tx>
            <c:strRef>
              <c:f>GraphData!$Y$7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GraphData!$Z$7:$AE$7</c:f>
              <c:numCache>
                <c:ptCount val="6"/>
                <c:pt idx="0">
                  <c:v>1309</c:v>
                </c:pt>
                <c:pt idx="1">
                  <c:v>5108</c:v>
                </c:pt>
                <c:pt idx="2">
                  <c:v>1759</c:v>
                </c:pt>
                <c:pt idx="3">
                  <c:v>1948</c:v>
                </c:pt>
                <c:pt idx="4">
                  <c:v>199</c:v>
                </c:pt>
                <c:pt idx="5">
                  <c:v>8326</c:v>
                </c:pt>
              </c:numCache>
            </c:numRef>
          </c:val>
        </c:ser>
        <c:ser>
          <c:idx val="3"/>
          <c:order val="3"/>
          <c:tx>
            <c:strRef>
              <c:f>GraphData!$Y$8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GraphData!$Z$8:$AE$8</c:f>
              <c:numCache>
                <c:ptCount val="6"/>
                <c:pt idx="0">
                  <c:v>1199</c:v>
                </c:pt>
                <c:pt idx="1">
                  <c:v>4567</c:v>
                </c:pt>
                <c:pt idx="2">
                  <c:v>1519</c:v>
                </c:pt>
                <c:pt idx="3">
                  <c:v>1766</c:v>
                </c:pt>
                <c:pt idx="4">
                  <c:v>207</c:v>
                </c:pt>
                <c:pt idx="5">
                  <c:v>7664</c:v>
                </c:pt>
              </c:numCache>
            </c:numRef>
          </c:val>
        </c:ser>
        <c:ser>
          <c:idx val="4"/>
          <c:order val="4"/>
          <c:tx>
            <c:strRef>
              <c:f>GraphData!$Y$9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GraphData!$Z$9:$AE$9</c:f>
              <c:numCache>
                <c:ptCount val="6"/>
                <c:pt idx="0">
                  <c:v>1297</c:v>
                </c:pt>
                <c:pt idx="1">
                  <c:v>4278</c:v>
                </c:pt>
                <c:pt idx="2">
                  <c:v>1424</c:v>
                </c:pt>
                <c:pt idx="3">
                  <c:v>1582</c:v>
                </c:pt>
                <c:pt idx="4">
                  <c:v>155</c:v>
                </c:pt>
                <c:pt idx="5">
                  <c:v>7111</c:v>
                </c:pt>
              </c:numCache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3337354"/>
        <c:crosses val="autoZero"/>
        <c:auto val="1"/>
        <c:lblOffset val="100"/>
        <c:tickLblSkip val="1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95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5"/>
          <c:y val="0.121"/>
          <c:w val="0.556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犯　罪　検　挙　件　数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3125"/>
          <c:w val="0.9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GraphData!$Y$14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GraphData!$Z$14:$AE$14</c:f>
              <c:numCache>
                <c:ptCount val="6"/>
                <c:pt idx="0">
                  <c:v>1342</c:v>
                </c:pt>
                <c:pt idx="1">
                  <c:v>3666</c:v>
                </c:pt>
                <c:pt idx="2">
                  <c:v>1513</c:v>
                </c:pt>
                <c:pt idx="3">
                  <c:v>1403</c:v>
                </c:pt>
                <c:pt idx="4">
                  <c:v>232</c:v>
                </c:pt>
                <c:pt idx="5">
                  <c:v>3656</c:v>
                </c:pt>
              </c:numCache>
            </c:numRef>
          </c:val>
        </c:ser>
        <c:ser>
          <c:idx val="1"/>
          <c:order val="1"/>
          <c:tx>
            <c:strRef>
              <c:f>GraphData!$Y$15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GraphData!$Z$15:$AE$15</c:f>
              <c:numCache>
                <c:ptCount val="6"/>
                <c:pt idx="0">
                  <c:v>1345</c:v>
                </c:pt>
                <c:pt idx="1">
                  <c:v>3269</c:v>
                </c:pt>
                <c:pt idx="2">
                  <c:v>1361</c:v>
                </c:pt>
                <c:pt idx="3">
                  <c:v>1443</c:v>
                </c:pt>
                <c:pt idx="4">
                  <c:v>204</c:v>
                </c:pt>
                <c:pt idx="5">
                  <c:v>3797</c:v>
                </c:pt>
              </c:numCache>
            </c:numRef>
          </c:val>
        </c:ser>
        <c:ser>
          <c:idx val="2"/>
          <c:order val="2"/>
          <c:tx>
            <c:strRef>
              <c:f>GraphData!$Y$16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GraphData!$Z$16:$AE$16</c:f>
              <c:numCache>
                <c:ptCount val="6"/>
                <c:pt idx="0">
                  <c:v>1267</c:v>
                </c:pt>
                <c:pt idx="1">
                  <c:v>3061</c:v>
                </c:pt>
                <c:pt idx="2">
                  <c:v>1337</c:v>
                </c:pt>
                <c:pt idx="3">
                  <c:v>1460</c:v>
                </c:pt>
                <c:pt idx="4">
                  <c:v>180</c:v>
                </c:pt>
                <c:pt idx="5">
                  <c:v>3779</c:v>
                </c:pt>
              </c:numCache>
            </c:numRef>
          </c:val>
        </c:ser>
        <c:ser>
          <c:idx val="3"/>
          <c:order val="3"/>
          <c:tx>
            <c:strRef>
              <c:f>GraphData!$Y$17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GraphData!$Z$17:$AE$17</c:f>
              <c:numCache>
                <c:ptCount val="6"/>
                <c:pt idx="0">
                  <c:v>1157</c:v>
                </c:pt>
                <c:pt idx="1">
                  <c:v>2790</c:v>
                </c:pt>
                <c:pt idx="2">
                  <c:v>1120</c:v>
                </c:pt>
                <c:pt idx="3">
                  <c:v>1394</c:v>
                </c:pt>
                <c:pt idx="4">
                  <c:v>178</c:v>
                </c:pt>
                <c:pt idx="5">
                  <c:v>3542</c:v>
                </c:pt>
              </c:numCache>
            </c:numRef>
          </c:val>
        </c:ser>
        <c:ser>
          <c:idx val="4"/>
          <c:order val="4"/>
          <c:tx>
            <c:strRef>
              <c:f>GraphData!$Y$18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GraphData!$Z$18:$AE$18</c:f>
              <c:numCache>
                <c:ptCount val="6"/>
                <c:pt idx="0">
                  <c:v>1237</c:v>
                </c:pt>
                <c:pt idx="1">
                  <c:v>2612</c:v>
                </c:pt>
                <c:pt idx="2">
                  <c:v>1054</c:v>
                </c:pt>
                <c:pt idx="3">
                  <c:v>1326</c:v>
                </c:pt>
                <c:pt idx="4">
                  <c:v>141</c:v>
                </c:pt>
                <c:pt idx="5">
                  <c:v>3555</c:v>
                </c:pt>
              </c:numCache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121"/>
          <c:w val="0.556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犯　罪　検　挙　人　員</a:t>
            </a:r>
          </a:p>
        </c:rich>
      </c:tx>
      <c:layout>
        <c:manualLayout>
          <c:xMode val="factor"/>
          <c:yMode val="factor"/>
          <c:x val="0.00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2375"/>
          <c:w val="0.926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GraphData!$AG$5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GraphData!$AH$5:$AM$5</c:f>
              <c:numCache>
                <c:ptCount val="6"/>
                <c:pt idx="0">
                  <c:v>1391</c:v>
                </c:pt>
                <c:pt idx="1">
                  <c:v>4154</c:v>
                </c:pt>
                <c:pt idx="2">
                  <c:v>867</c:v>
                </c:pt>
                <c:pt idx="3">
                  <c:v>1107</c:v>
                </c:pt>
                <c:pt idx="4">
                  <c:v>187</c:v>
                </c:pt>
                <c:pt idx="5">
                  <c:v>2225</c:v>
                </c:pt>
              </c:numCache>
            </c:numRef>
          </c:val>
        </c:ser>
        <c:ser>
          <c:idx val="1"/>
          <c:order val="1"/>
          <c:tx>
            <c:strRef>
              <c:f>GraphData!$AG$6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GraphData!$AH$6:$AM$6</c:f>
              <c:numCache>
                <c:ptCount val="6"/>
                <c:pt idx="0">
                  <c:v>1338</c:v>
                </c:pt>
                <c:pt idx="1">
                  <c:v>3844</c:v>
                </c:pt>
                <c:pt idx="2">
                  <c:v>791</c:v>
                </c:pt>
                <c:pt idx="3">
                  <c:v>1074</c:v>
                </c:pt>
                <c:pt idx="4">
                  <c:v>176</c:v>
                </c:pt>
                <c:pt idx="5">
                  <c:v>2286</c:v>
                </c:pt>
              </c:numCache>
            </c:numRef>
          </c:val>
        </c:ser>
        <c:ser>
          <c:idx val="2"/>
          <c:order val="2"/>
          <c:tx>
            <c:strRef>
              <c:f>GraphData!$AG$7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GraphData!$AH$7:$AM$7</c:f>
              <c:numCache>
                <c:ptCount val="6"/>
                <c:pt idx="0">
                  <c:v>1241</c:v>
                </c:pt>
                <c:pt idx="1">
                  <c:v>3335</c:v>
                </c:pt>
                <c:pt idx="2">
                  <c:v>825</c:v>
                </c:pt>
                <c:pt idx="3">
                  <c:v>1058</c:v>
                </c:pt>
                <c:pt idx="4">
                  <c:v>167</c:v>
                </c:pt>
                <c:pt idx="5">
                  <c:v>2254</c:v>
                </c:pt>
              </c:numCache>
            </c:numRef>
          </c:val>
        </c:ser>
        <c:ser>
          <c:idx val="3"/>
          <c:order val="3"/>
          <c:tx>
            <c:strRef>
              <c:f>GraphData!$AG$8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GraphData!$AH$8:$AM$8</c:f>
              <c:numCache>
                <c:ptCount val="6"/>
                <c:pt idx="0">
                  <c:v>1161</c:v>
                </c:pt>
                <c:pt idx="1">
                  <c:v>2985</c:v>
                </c:pt>
                <c:pt idx="2">
                  <c:v>764</c:v>
                </c:pt>
                <c:pt idx="3">
                  <c:v>1013</c:v>
                </c:pt>
                <c:pt idx="4">
                  <c:v>152</c:v>
                </c:pt>
                <c:pt idx="5">
                  <c:v>2240</c:v>
                </c:pt>
              </c:numCache>
            </c:numRef>
          </c:val>
        </c:ser>
        <c:ser>
          <c:idx val="4"/>
          <c:order val="4"/>
          <c:tx>
            <c:strRef>
              <c:f>GraphData!$AG$9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GraphData!$AH$9:$AM$9</c:f>
              <c:numCache>
                <c:ptCount val="6"/>
                <c:pt idx="0">
                  <c:v>1211</c:v>
                </c:pt>
                <c:pt idx="1">
                  <c:v>2813</c:v>
                </c:pt>
                <c:pt idx="2">
                  <c:v>659</c:v>
                </c:pt>
                <c:pt idx="3">
                  <c:v>951</c:v>
                </c:pt>
                <c:pt idx="4">
                  <c:v>129</c:v>
                </c:pt>
                <c:pt idx="5">
                  <c:v>2219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11475"/>
          <c:w val="0.555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犯　罪　検　挙　人　員　（　少　年　）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2375"/>
          <c:w val="0.9262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GraphData!$AG$14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GraphData!$AH$14:$AM$14</c:f>
              <c:numCache>
                <c:ptCount val="6"/>
                <c:pt idx="0">
                  <c:v>57</c:v>
                </c:pt>
                <c:pt idx="1">
                  <c:v>1273</c:v>
                </c:pt>
                <c:pt idx="2">
                  <c:v>103</c:v>
                </c:pt>
                <c:pt idx="3">
                  <c:v>151</c:v>
                </c:pt>
                <c:pt idx="4">
                  <c:v>11</c:v>
                </c:pt>
                <c:pt idx="5">
                  <c:v>253</c:v>
                </c:pt>
              </c:numCache>
            </c:numRef>
          </c:val>
        </c:ser>
        <c:ser>
          <c:idx val="1"/>
          <c:order val="1"/>
          <c:tx>
            <c:strRef>
              <c:f>GraphData!$AG$15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GraphData!$AH$15:$AM$15</c:f>
              <c:numCache>
                <c:ptCount val="6"/>
                <c:pt idx="0">
                  <c:v>67</c:v>
                </c:pt>
                <c:pt idx="1">
                  <c:v>1146</c:v>
                </c:pt>
                <c:pt idx="2">
                  <c:v>86</c:v>
                </c:pt>
                <c:pt idx="3">
                  <c:v>142</c:v>
                </c:pt>
                <c:pt idx="4">
                  <c:v>8</c:v>
                </c:pt>
                <c:pt idx="5">
                  <c:v>282</c:v>
                </c:pt>
              </c:numCache>
            </c:numRef>
          </c:val>
        </c:ser>
        <c:ser>
          <c:idx val="2"/>
          <c:order val="2"/>
          <c:tx>
            <c:strRef>
              <c:f>GraphData!$AG$16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GraphData!$AH$16:$AM$16</c:f>
              <c:numCache>
                <c:ptCount val="6"/>
                <c:pt idx="0">
                  <c:v>69</c:v>
                </c:pt>
                <c:pt idx="1">
                  <c:v>892</c:v>
                </c:pt>
                <c:pt idx="2">
                  <c:v>103</c:v>
                </c:pt>
                <c:pt idx="3">
                  <c:v>106</c:v>
                </c:pt>
                <c:pt idx="4">
                  <c:v>16</c:v>
                </c:pt>
                <c:pt idx="5">
                  <c:v>242</c:v>
                </c:pt>
              </c:numCache>
            </c:numRef>
          </c:val>
        </c:ser>
        <c:ser>
          <c:idx val="3"/>
          <c:order val="3"/>
          <c:tx>
            <c:strRef>
              <c:f>GraphData!$AG$17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GraphData!$AH$17:$AM$17</c:f>
              <c:numCache>
                <c:ptCount val="6"/>
                <c:pt idx="0">
                  <c:v>62</c:v>
                </c:pt>
                <c:pt idx="1">
                  <c:v>757</c:v>
                </c:pt>
                <c:pt idx="2">
                  <c:v>102</c:v>
                </c:pt>
                <c:pt idx="3">
                  <c:v>121</c:v>
                </c:pt>
                <c:pt idx="4">
                  <c:v>12</c:v>
                </c:pt>
                <c:pt idx="5">
                  <c:v>262</c:v>
                </c:pt>
              </c:numCache>
            </c:numRef>
          </c:val>
        </c:ser>
        <c:ser>
          <c:idx val="4"/>
          <c:order val="4"/>
          <c:tx>
            <c:strRef>
              <c:f>GraphData!$AG$18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GraphData!$AH$18:$AM$18</c:f>
              <c:numCache>
                <c:ptCount val="6"/>
                <c:pt idx="0">
                  <c:v>50</c:v>
                </c:pt>
                <c:pt idx="1">
                  <c:v>713</c:v>
                </c:pt>
                <c:pt idx="2">
                  <c:v>66</c:v>
                </c:pt>
                <c:pt idx="3">
                  <c:v>127</c:v>
                </c:pt>
                <c:pt idx="4">
                  <c:v>7</c:v>
                </c:pt>
                <c:pt idx="5">
                  <c:v>275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11475"/>
          <c:w val="0.555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窃　盗　犯　認　知　件　数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2375"/>
          <c:w val="0.924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GraphData!$AO$5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GraphData!$AP$5:$AU$5</c:f>
              <c:numCache>
                <c:ptCount val="6"/>
                <c:pt idx="0">
                  <c:v>290595</c:v>
                </c:pt>
                <c:pt idx="1">
                  <c:v>170991</c:v>
                </c:pt>
                <c:pt idx="2">
                  <c:v>119604</c:v>
                </c:pt>
                <c:pt idx="3">
                  <c:v>58737</c:v>
                </c:pt>
                <c:pt idx="4">
                  <c:v>39399</c:v>
                </c:pt>
                <c:pt idx="5">
                  <c:v>19198</c:v>
                </c:pt>
              </c:numCache>
            </c:numRef>
          </c:val>
        </c:ser>
        <c:ser>
          <c:idx val="1"/>
          <c:order val="1"/>
          <c:tx>
            <c:strRef>
              <c:f>GraphData!$AO$6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GraphData!$AP$6:$AU$6</c:f>
              <c:numCache>
                <c:ptCount val="6"/>
                <c:pt idx="0">
                  <c:v>244776</c:v>
                </c:pt>
                <c:pt idx="1">
                  <c:v>142945</c:v>
                </c:pt>
                <c:pt idx="2">
                  <c:v>101831</c:v>
                </c:pt>
                <c:pt idx="3">
                  <c:v>46728</c:v>
                </c:pt>
                <c:pt idx="4">
                  <c:v>32017</c:v>
                </c:pt>
                <c:pt idx="5">
                  <c:v>15446</c:v>
                </c:pt>
              </c:numCache>
            </c:numRef>
          </c:val>
        </c:ser>
        <c:ser>
          <c:idx val="2"/>
          <c:order val="2"/>
          <c:tx>
            <c:strRef>
              <c:f>GraphData!$AO$7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GraphData!$AP$7:$AU$7</c:f>
              <c:numCache>
                <c:ptCount val="6"/>
                <c:pt idx="0">
                  <c:v>205463</c:v>
                </c:pt>
                <c:pt idx="1">
                  <c:v>120023</c:v>
                </c:pt>
                <c:pt idx="2">
                  <c:v>85440</c:v>
                </c:pt>
                <c:pt idx="3">
                  <c:v>36058</c:v>
                </c:pt>
                <c:pt idx="4">
                  <c:v>26828</c:v>
                </c:pt>
                <c:pt idx="5">
                  <c:v>13698</c:v>
                </c:pt>
              </c:numCache>
            </c:numRef>
          </c:val>
        </c:ser>
        <c:ser>
          <c:idx val="3"/>
          <c:order val="3"/>
          <c:tx>
            <c:strRef>
              <c:f>GraphData!$AO$8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GraphData!$AP$8:$AU$8</c:f>
              <c:numCache>
                <c:ptCount val="6"/>
                <c:pt idx="0">
                  <c:v>175728</c:v>
                </c:pt>
                <c:pt idx="1">
                  <c:v>103490</c:v>
                </c:pt>
                <c:pt idx="2">
                  <c:v>72238</c:v>
                </c:pt>
                <c:pt idx="3">
                  <c:v>31790</c:v>
                </c:pt>
                <c:pt idx="4">
                  <c:v>23687</c:v>
                </c:pt>
                <c:pt idx="5">
                  <c:v>10220</c:v>
                </c:pt>
              </c:numCache>
            </c:numRef>
          </c:val>
        </c:ser>
        <c:ser>
          <c:idx val="4"/>
          <c:order val="4"/>
          <c:tx>
            <c:strRef>
              <c:f>GraphData!$AO$9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GraphData!$AP$9:$AU$9</c:f>
              <c:numCache>
                <c:ptCount val="6"/>
                <c:pt idx="0">
                  <c:v>155047</c:v>
                </c:pt>
                <c:pt idx="1">
                  <c:v>91082</c:v>
                </c:pt>
                <c:pt idx="2">
                  <c:v>63965</c:v>
                </c:pt>
                <c:pt idx="3">
                  <c:v>27515</c:v>
                </c:pt>
                <c:pt idx="4">
                  <c:v>19145</c:v>
                </c:pt>
                <c:pt idx="5">
                  <c:v>8396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75"/>
          <c:y val="0.121"/>
          <c:w val="0.5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窃　盗　犯　検　挙　件　数</a:t>
            </a:r>
          </a:p>
        </c:rich>
      </c:tx>
      <c:layout>
        <c:manualLayout>
          <c:xMode val="factor"/>
          <c:yMode val="factor"/>
          <c:x val="0.005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2375"/>
          <c:w val="0.924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GraphData!$AO$14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GraphData!$AP$14:$AU$14</c:f>
              <c:numCache>
                <c:ptCount val="6"/>
                <c:pt idx="0">
                  <c:v>104816</c:v>
                </c:pt>
                <c:pt idx="1">
                  <c:v>57948</c:v>
                </c:pt>
                <c:pt idx="2">
                  <c:v>46868</c:v>
                </c:pt>
                <c:pt idx="3">
                  <c:v>13765</c:v>
                </c:pt>
                <c:pt idx="4">
                  <c:v>13561</c:v>
                </c:pt>
                <c:pt idx="5">
                  <c:v>3791</c:v>
                </c:pt>
              </c:numCache>
            </c:numRef>
          </c:val>
        </c:ser>
        <c:ser>
          <c:idx val="1"/>
          <c:order val="1"/>
          <c:tx>
            <c:strRef>
              <c:f>GraphData!$AO$15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GraphData!$AP$15:$AU$15</c:f>
              <c:numCache>
                <c:ptCount val="6"/>
                <c:pt idx="0">
                  <c:v>104454</c:v>
                </c:pt>
                <c:pt idx="1">
                  <c:v>60486</c:v>
                </c:pt>
                <c:pt idx="2">
                  <c:v>43968</c:v>
                </c:pt>
                <c:pt idx="3">
                  <c:v>14898</c:v>
                </c:pt>
                <c:pt idx="4">
                  <c:v>10406</c:v>
                </c:pt>
                <c:pt idx="5">
                  <c:v>3632</c:v>
                </c:pt>
              </c:numCache>
            </c:numRef>
          </c:val>
        </c:ser>
        <c:ser>
          <c:idx val="2"/>
          <c:order val="2"/>
          <c:tx>
            <c:strRef>
              <c:f>GraphData!$AO$16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GraphData!$AP$16:$AU$16</c:f>
              <c:numCache>
                <c:ptCount val="6"/>
                <c:pt idx="0">
                  <c:v>100824</c:v>
                </c:pt>
                <c:pt idx="1">
                  <c:v>58717</c:v>
                </c:pt>
                <c:pt idx="2">
                  <c:v>42107</c:v>
                </c:pt>
                <c:pt idx="3">
                  <c:v>13288</c:v>
                </c:pt>
                <c:pt idx="4">
                  <c:v>10090</c:v>
                </c:pt>
                <c:pt idx="5">
                  <c:v>3699</c:v>
                </c:pt>
              </c:numCache>
            </c:numRef>
          </c:val>
        </c:ser>
        <c:ser>
          <c:idx val="3"/>
          <c:order val="3"/>
          <c:tx>
            <c:strRef>
              <c:f>GraphData!$AO$17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GraphData!$AP$17:$AU$17</c:f>
              <c:numCache>
                <c:ptCount val="6"/>
                <c:pt idx="0">
                  <c:v>96266</c:v>
                </c:pt>
                <c:pt idx="1">
                  <c:v>54491</c:v>
                </c:pt>
                <c:pt idx="2">
                  <c:v>41775</c:v>
                </c:pt>
                <c:pt idx="3">
                  <c:v>13507</c:v>
                </c:pt>
                <c:pt idx="4">
                  <c:v>11321</c:v>
                </c:pt>
                <c:pt idx="5">
                  <c:v>3064</c:v>
                </c:pt>
              </c:numCache>
            </c:numRef>
          </c:val>
        </c:ser>
        <c:ser>
          <c:idx val="4"/>
          <c:order val="4"/>
          <c:tx>
            <c:strRef>
              <c:f>GraphData!$AO$18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GraphData!$AP$18:$AU$18</c:f>
              <c:numCache>
                <c:ptCount val="6"/>
                <c:pt idx="0">
                  <c:v>87047</c:v>
                </c:pt>
                <c:pt idx="1">
                  <c:v>49600</c:v>
                </c:pt>
                <c:pt idx="2">
                  <c:v>37447</c:v>
                </c:pt>
                <c:pt idx="3">
                  <c:v>12569</c:v>
                </c:pt>
                <c:pt idx="4">
                  <c:v>11229</c:v>
                </c:pt>
                <c:pt idx="5">
                  <c:v>1762</c:v>
                </c:pt>
              </c:numCache>
            </c:numRef>
          </c:val>
        </c:ser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8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2425"/>
          <c:w val="0.5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　要　窃　盗　犯　検　挙　人　員</a:t>
            </a:r>
          </a:p>
        </c:rich>
      </c:tx>
      <c:layout>
        <c:manualLayout>
          <c:xMode val="factor"/>
          <c:yMode val="factor"/>
          <c:x val="0.007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2675"/>
          <c:w val="0.925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GraphData!$AW$5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GraphData!$AX$5:$BC$5</c:f>
              <c:numCache>
                <c:ptCount val="6"/>
                <c:pt idx="0">
                  <c:v>13548</c:v>
                </c:pt>
                <c:pt idx="1">
                  <c:v>5209</c:v>
                </c:pt>
                <c:pt idx="2">
                  <c:v>8339</c:v>
                </c:pt>
                <c:pt idx="3">
                  <c:v>3823</c:v>
                </c:pt>
                <c:pt idx="4">
                  <c:v>2259</c:v>
                </c:pt>
                <c:pt idx="5">
                  <c:v>970</c:v>
                </c:pt>
              </c:numCache>
            </c:numRef>
          </c:val>
        </c:ser>
        <c:ser>
          <c:idx val="1"/>
          <c:order val="1"/>
          <c:tx>
            <c:strRef>
              <c:f>GraphData!$AW$6</c:f>
              <c:strCache>
                <c:ptCount val="1"/>
                <c:pt idx="0">
                  <c:v>H17年</c:v>
                </c:pt>
              </c:strCache>
            </c:strRef>
          </c:tx>
          <c:spPr>
            <a:pattFill prst="pct50">
              <a:fgClr>
                <a:srgbClr val="9933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GraphData!$AX$6:$BC$6</c:f>
              <c:numCache>
                <c:ptCount val="6"/>
                <c:pt idx="0">
                  <c:v>12564</c:v>
                </c:pt>
                <c:pt idx="1">
                  <c:v>4875</c:v>
                </c:pt>
                <c:pt idx="2">
                  <c:v>7689</c:v>
                </c:pt>
                <c:pt idx="3">
                  <c:v>3366</c:v>
                </c:pt>
                <c:pt idx="4">
                  <c:v>1851</c:v>
                </c:pt>
                <c:pt idx="5">
                  <c:v>938</c:v>
                </c:pt>
              </c:numCache>
            </c:numRef>
          </c:val>
        </c:ser>
        <c:ser>
          <c:idx val="2"/>
          <c:order val="2"/>
          <c:tx>
            <c:strRef>
              <c:f>GraphData!$AW$7</c:f>
              <c:strCache>
                <c:ptCount val="1"/>
                <c:pt idx="0">
                  <c:v>H18年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GraphData!$AX$7:$BC$7</c:f>
              <c:numCache>
                <c:ptCount val="6"/>
                <c:pt idx="0">
                  <c:v>12434</c:v>
                </c:pt>
                <c:pt idx="1">
                  <c:v>4830</c:v>
                </c:pt>
                <c:pt idx="2">
                  <c:v>7604</c:v>
                </c:pt>
                <c:pt idx="3">
                  <c:v>3056</c:v>
                </c:pt>
                <c:pt idx="4">
                  <c:v>1652</c:v>
                </c:pt>
                <c:pt idx="5">
                  <c:v>956</c:v>
                </c:pt>
              </c:numCache>
            </c:numRef>
          </c:val>
        </c:ser>
        <c:ser>
          <c:idx val="3"/>
          <c:order val="3"/>
          <c:tx>
            <c:strRef>
              <c:f>GraphData!$AW$8</c:f>
              <c:strCache>
                <c:ptCount val="1"/>
                <c:pt idx="0">
                  <c:v>H19年</c:v>
                </c:pt>
              </c:strCache>
            </c:strRef>
          </c:tx>
          <c:spPr>
            <a:pattFill prst="dkDnDiag">
              <a:fgClr>
                <a:srgbClr val="CC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GraphData!$AX$8:$BC$8</c:f>
              <c:numCache>
                <c:ptCount val="6"/>
                <c:pt idx="0">
                  <c:v>12037</c:v>
                </c:pt>
                <c:pt idx="1">
                  <c:v>4462</c:v>
                </c:pt>
                <c:pt idx="2">
                  <c:v>7575</c:v>
                </c:pt>
                <c:pt idx="3">
                  <c:v>2380</c:v>
                </c:pt>
                <c:pt idx="4">
                  <c:v>1524</c:v>
                </c:pt>
                <c:pt idx="5">
                  <c:v>916</c:v>
                </c:pt>
              </c:numCache>
            </c:numRef>
          </c:val>
        </c:ser>
        <c:ser>
          <c:idx val="4"/>
          <c:order val="4"/>
          <c:tx>
            <c:strRef>
              <c:f>GraphData!$AW$9</c:f>
              <c:strCache>
                <c:ptCount val="1"/>
                <c:pt idx="0">
                  <c:v>H20年</c:v>
                </c:pt>
              </c:strCache>
            </c:strRef>
          </c:tx>
          <c:spPr>
            <a:pattFill prst="ltHorz">
              <a:fgClr>
                <a:srgbClr val="C0C0C0"/>
              </a:fgClr>
              <a:bgClr>
                <a:srgbClr val="6600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GraphData!$AX$9:$BC$9</c:f>
              <c:numCache>
                <c:ptCount val="6"/>
                <c:pt idx="0">
                  <c:v>11079</c:v>
                </c:pt>
                <c:pt idx="1">
                  <c:v>4182</c:v>
                </c:pt>
                <c:pt idx="2">
                  <c:v>6897</c:v>
                </c:pt>
                <c:pt idx="3">
                  <c:v>2228</c:v>
                </c:pt>
                <c:pt idx="4">
                  <c:v>1251</c:v>
                </c:pt>
                <c:pt idx="5">
                  <c:v>897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215"/>
          <c:w val="0.553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0.19075</cdr:y>
    </cdr:from>
    <cdr:to>
      <cdr:x>0.93875</cdr:x>
      <cdr:y>0.254</cdr:y>
    </cdr:to>
    <cdr:sp>
      <cdr:nvSpPr>
        <cdr:cNvPr id="1" name="Text Box 2"/>
        <cdr:cNvSpPr txBox="1">
          <a:spLocks noChangeArrowheads="1"/>
        </cdr:cNvSpPr>
      </cdr:nvSpPr>
      <cdr:spPr>
        <a:xfrm>
          <a:off x="3943350" y="80962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0.187</cdr:y>
    </cdr:from>
    <cdr:to>
      <cdr:x>0.9425</cdr:x>
      <cdr:y>0.25525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819150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0.1875</cdr:y>
    </cdr:from>
    <cdr:to>
      <cdr:x>0.9405</cdr:x>
      <cdr:y>0.242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000500" y="800100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0.189</cdr:y>
    </cdr:from>
    <cdr:to>
      <cdr:x>0.9395</cdr:x>
      <cdr:y>0.24725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3971925" y="81915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0.1795</cdr:y>
    </cdr:from>
    <cdr:to>
      <cdr:x>0.96025</cdr:x>
      <cdr:y>0.236</cdr:y>
    </cdr:to>
    <cdr:sp>
      <cdr:nvSpPr>
        <cdr:cNvPr id="1" name="Text Box 2049"/>
        <cdr:cNvSpPr txBox="1">
          <a:spLocks noChangeArrowheads="1"/>
        </cdr:cNvSpPr>
      </cdr:nvSpPr>
      <cdr:spPr>
        <a:xfrm>
          <a:off x="4010025" y="762000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0.18025</cdr:y>
    </cdr:from>
    <cdr:to>
      <cdr:x>0.95475</cdr:x>
      <cdr:y>0.23375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48125" y="7810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0.1875</cdr:y>
    </cdr:from>
    <cdr:to>
      <cdr:x>0.94225</cdr:x>
      <cdr:y>0.24525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800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0.8045</cdr:x>
      <cdr:y>0.19325</cdr:y>
    </cdr:from>
    <cdr:to>
      <cdr:x>0.9405</cdr:x>
      <cdr:y>0.2485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83820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</xdr:row>
      <xdr:rowOff>0</xdr:rowOff>
    </xdr:from>
    <xdr:to>
      <xdr:col>39</xdr:col>
      <xdr:colOff>19050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6287750" y="390525"/>
        <a:ext cx="48672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27</xdr:row>
      <xdr:rowOff>0</xdr:rowOff>
    </xdr:from>
    <xdr:to>
      <xdr:col>39</xdr:col>
      <xdr:colOff>9525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16268700" y="4857750"/>
        <a:ext cx="48768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19050</xdr:colOff>
      <xdr:row>3</xdr:row>
      <xdr:rowOff>0</xdr:rowOff>
    </xdr:from>
    <xdr:to>
      <xdr:col>48</xdr:col>
      <xdr:colOff>514350</xdr:colOff>
      <xdr:row>26</xdr:row>
      <xdr:rowOff>9525</xdr:rowOff>
    </xdr:to>
    <xdr:graphicFrame>
      <xdr:nvGraphicFramePr>
        <xdr:cNvPr id="3" name="Chart 5"/>
        <xdr:cNvGraphicFramePr/>
      </xdr:nvGraphicFramePr>
      <xdr:xfrm>
        <a:off x="21697950" y="390525"/>
        <a:ext cx="48387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19050</xdr:colOff>
      <xdr:row>27</xdr:row>
      <xdr:rowOff>0</xdr:rowOff>
    </xdr:from>
    <xdr:to>
      <xdr:col>48</xdr:col>
      <xdr:colOff>514350</xdr:colOff>
      <xdr:row>50</xdr:row>
      <xdr:rowOff>9525</xdr:rowOff>
    </xdr:to>
    <xdr:graphicFrame>
      <xdr:nvGraphicFramePr>
        <xdr:cNvPr id="4" name="Chart 6"/>
        <xdr:cNvGraphicFramePr/>
      </xdr:nvGraphicFramePr>
      <xdr:xfrm>
        <a:off x="21697950" y="4857750"/>
        <a:ext cx="4838700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28575</xdr:colOff>
      <xdr:row>3</xdr:row>
      <xdr:rowOff>0</xdr:rowOff>
    </xdr:from>
    <xdr:to>
      <xdr:col>59</xdr:col>
      <xdr:colOff>9525</xdr:colOff>
      <xdr:row>26</xdr:row>
      <xdr:rowOff>9525</xdr:rowOff>
    </xdr:to>
    <xdr:graphicFrame>
      <xdr:nvGraphicFramePr>
        <xdr:cNvPr id="5" name="Chart 9"/>
        <xdr:cNvGraphicFramePr/>
      </xdr:nvGraphicFramePr>
      <xdr:xfrm>
        <a:off x="27136725" y="390525"/>
        <a:ext cx="486727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50</xdr:col>
      <xdr:colOff>28575</xdr:colOff>
      <xdr:row>27</xdr:row>
      <xdr:rowOff>0</xdr:rowOff>
    </xdr:from>
    <xdr:to>
      <xdr:col>59</xdr:col>
      <xdr:colOff>9525</xdr:colOff>
      <xdr:row>50</xdr:row>
      <xdr:rowOff>9525</xdr:rowOff>
    </xdr:to>
    <xdr:graphicFrame>
      <xdr:nvGraphicFramePr>
        <xdr:cNvPr id="6" name="Chart 10"/>
        <xdr:cNvGraphicFramePr/>
      </xdr:nvGraphicFramePr>
      <xdr:xfrm>
        <a:off x="27136725" y="4857750"/>
        <a:ext cx="4867275" cy="4391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38100</xdr:colOff>
      <xdr:row>3</xdr:row>
      <xdr:rowOff>0</xdr:rowOff>
    </xdr:from>
    <xdr:to>
      <xdr:col>69</xdr:col>
      <xdr:colOff>19050</xdr:colOff>
      <xdr:row>26</xdr:row>
      <xdr:rowOff>9525</xdr:rowOff>
    </xdr:to>
    <xdr:graphicFrame>
      <xdr:nvGraphicFramePr>
        <xdr:cNvPr id="7" name="Chart 11"/>
        <xdr:cNvGraphicFramePr/>
      </xdr:nvGraphicFramePr>
      <xdr:xfrm>
        <a:off x="32575500" y="390525"/>
        <a:ext cx="4867275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38100</xdr:colOff>
      <xdr:row>27</xdr:row>
      <xdr:rowOff>9525</xdr:rowOff>
    </xdr:from>
    <xdr:to>
      <xdr:col>69</xdr:col>
      <xdr:colOff>19050</xdr:colOff>
      <xdr:row>50</xdr:row>
      <xdr:rowOff>28575</xdr:rowOff>
    </xdr:to>
    <xdr:graphicFrame>
      <xdr:nvGraphicFramePr>
        <xdr:cNvPr id="8" name="Chart 12"/>
        <xdr:cNvGraphicFramePr/>
      </xdr:nvGraphicFramePr>
      <xdr:xfrm>
        <a:off x="32575500" y="4867275"/>
        <a:ext cx="4867275" cy="4400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70</xdr:col>
      <xdr:colOff>38100</xdr:colOff>
      <xdr:row>3</xdr:row>
      <xdr:rowOff>9525</xdr:rowOff>
    </xdr:from>
    <xdr:to>
      <xdr:col>79</xdr:col>
      <xdr:colOff>19050</xdr:colOff>
      <xdr:row>26</xdr:row>
      <xdr:rowOff>9525</xdr:rowOff>
    </xdr:to>
    <xdr:graphicFrame>
      <xdr:nvGraphicFramePr>
        <xdr:cNvPr id="9" name="Chart 13"/>
        <xdr:cNvGraphicFramePr/>
      </xdr:nvGraphicFramePr>
      <xdr:xfrm>
        <a:off x="38004750" y="400050"/>
        <a:ext cx="4867275" cy="427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70</xdr:col>
      <xdr:colOff>38100</xdr:colOff>
      <xdr:row>27</xdr:row>
      <xdr:rowOff>0</xdr:rowOff>
    </xdr:from>
    <xdr:to>
      <xdr:col>79</xdr:col>
      <xdr:colOff>19050</xdr:colOff>
      <xdr:row>50</xdr:row>
      <xdr:rowOff>9525</xdr:rowOff>
    </xdr:to>
    <xdr:graphicFrame>
      <xdr:nvGraphicFramePr>
        <xdr:cNvPr id="10" name="Chart 14"/>
        <xdr:cNvGraphicFramePr/>
      </xdr:nvGraphicFramePr>
      <xdr:xfrm>
        <a:off x="38004750" y="4857750"/>
        <a:ext cx="4867275" cy="4391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9</xdr:col>
      <xdr:colOff>9525</xdr:colOff>
      <xdr:row>25</xdr:row>
      <xdr:rowOff>180975</xdr:rowOff>
    </xdr:to>
    <xdr:graphicFrame>
      <xdr:nvGraphicFramePr>
        <xdr:cNvPr id="11" name="Chart 24"/>
        <xdr:cNvGraphicFramePr/>
      </xdr:nvGraphicFramePr>
      <xdr:xfrm>
        <a:off x="0" y="390525"/>
        <a:ext cx="4895850" cy="4267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0</xdr:colOff>
      <xdr:row>49</xdr:row>
      <xdr:rowOff>180975</xdr:rowOff>
    </xdr:to>
    <xdr:graphicFrame>
      <xdr:nvGraphicFramePr>
        <xdr:cNvPr id="12" name="Chart 25"/>
        <xdr:cNvGraphicFramePr/>
      </xdr:nvGraphicFramePr>
      <xdr:xfrm>
        <a:off x="0" y="4857750"/>
        <a:ext cx="4886325" cy="4371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19050</xdr:colOff>
      <xdr:row>3</xdr:row>
      <xdr:rowOff>0</xdr:rowOff>
    </xdr:from>
    <xdr:to>
      <xdr:col>19</xdr:col>
      <xdr:colOff>19050</xdr:colOff>
      <xdr:row>25</xdr:row>
      <xdr:rowOff>180975</xdr:rowOff>
    </xdr:to>
    <xdr:graphicFrame>
      <xdr:nvGraphicFramePr>
        <xdr:cNvPr id="13" name="Chart 26"/>
        <xdr:cNvGraphicFramePr/>
      </xdr:nvGraphicFramePr>
      <xdr:xfrm>
        <a:off x="5410200" y="390525"/>
        <a:ext cx="4886325" cy="4267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38100</xdr:colOff>
      <xdr:row>27</xdr:row>
      <xdr:rowOff>0</xdr:rowOff>
    </xdr:from>
    <xdr:to>
      <xdr:col>19</xdr:col>
      <xdr:colOff>38100</xdr:colOff>
      <xdr:row>49</xdr:row>
      <xdr:rowOff>180975</xdr:rowOff>
    </xdr:to>
    <xdr:graphicFrame>
      <xdr:nvGraphicFramePr>
        <xdr:cNvPr id="14" name="Chart 27"/>
        <xdr:cNvGraphicFramePr/>
      </xdr:nvGraphicFramePr>
      <xdr:xfrm>
        <a:off x="5429250" y="4857750"/>
        <a:ext cx="4886325" cy="4371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38100</xdr:colOff>
      <xdr:row>3</xdr:row>
      <xdr:rowOff>0</xdr:rowOff>
    </xdr:from>
    <xdr:to>
      <xdr:col>29</xdr:col>
      <xdr:colOff>19050</xdr:colOff>
      <xdr:row>25</xdr:row>
      <xdr:rowOff>180975</xdr:rowOff>
    </xdr:to>
    <xdr:graphicFrame>
      <xdr:nvGraphicFramePr>
        <xdr:cNvPr id="15" name="Chart 28"/>
        <xdr:cNvGraphicFramePr/>
      </xdr:nvGraphicFramePr>
      <xdr:xfrm>
        <a:off x="10858500" y="390525"/>
        <a:ext cx="4867275" cy="4267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38100</xdr:colOff>
      <xdr:row>27</xdr:row>
      <xdr:rowOff>0</xdr:rowOff>
    </xdr:from>
    <xdr:to>
      <xdr:col>29</xdr:col>
      <xdr:colOff>38100</xdr:colOff>
      <xdr:row>50</xdr:row>
      <xdr:rowOff>0</xdr:rowOff>
    </xdr:to>
    <xdr:graphicFrame>
      <xdr:nvGraphicFramePr>
        <xdr:cNvPr id="16" name="Chart 29"/>
        <xdr:cNvGraphicFramePr/>
      </xdr:nvGraphicFramePr>
      <xdr:xfrm>
        <a:off x="10858500" y="4857750"/>
        <a:ext cx="4886325" cy="4381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63</xdr:row>
      <xdr:rowOff>28575</xdr:rowOff>
    </xdr:from>
    <xdr:to>
      <xdr:col>24</xdr:col>
      <xdr:colOff>190500</xdr:colOff>
      <xdr:row>79</xdr:row>
      <xdr:rowOff>180975</xdr:rowOff>
    </xdr:to>
    <xdr:graphicFrame>
      <xdr:nvGraphicFramePr>
        <xdr:cNvPr id="1" name="Chart 2"/>
        <xdr:cNvGraphicFramePr/>
      </xdr:nvGraphicFramePr>
      <xdr:xfrm>
        <a:off x="9534525" y="11963400"/>
        <a:ext cx="32289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0.23975</cdr:y>
    </cdr:from>
    <cdr:to>
      <cdr:x>0.9475</cdr:x>
      <cdr:y>0.31075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48100" y="1047750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0.7945</cdr:x>
      <cdr:y>0.195</cdr:y>
    </cdr:from>
    <cdr:to>
      <cdr:x>0.964</cdr:x>
      <cdr:y>0.2685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82867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月）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0.195</cdr:y>
    </cdr:from>
    <cdr:to>
      <cdr:x>0.922</cdr:x>
      <cdr:y>0.2665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8477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0.189</cdr:y>
    </cdr:from>
    <cdr:to>
      <cdr:x>0.93675</cdr:x>
      <cdr:y>0.2575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52875" y="80962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0.19025</cdr:y>
    </cdr:from>
    <cdr:to>
      <cdr:x>0.94875</cdr:x>
      <cdr:y>0.258</cdr:y>
    </cdr:to>
    <cdr:sp>
      <cdr:nvSpPr>
        <cdr:cNvPr id="1" name="Text Box 1"/>
        <cdr:cNvSpPr txBox="1">
          <a:spLocks noChangeArrowheads="1"/>
        </cdr:cNvSpPr>
      </cdr:nvSpPr>
      <cdr:spPr>
        <a:xfrm>
          <a:off x="3933825" y="828675"/>
          <a:ext cx="685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0.186</cdr:y>
    </cdr:from>
    <cdr:to>
      <cdr:x>0.93275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0" y="790575"/>
          <a:ext cx="628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0.186</cdr:y>
    </cdr:from>
    <cdr:to>
      <cdr:x>0.9295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95725" y="8096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0.1905</cdr:y>
    </cdr:from>
    <cdr:to>
      <cdr:x>0.9345</cdr:x>
      <cdr:y>0.259</cdr:y>
    </cdr:to>
    <cdr:sp>
      <cdr:nvSpPr>
        <cdr:cNvPr id="1" name="Text Box 1"/>
        <cdr:cNvSpPr txBox="1">
          <a:spLocks noChangeArrowheads="1"/>
        </cdr:cNvSpPr>
      </cdr:nvSpPr>
      <cdr:spPr>
        <a:xfrm>
          <a:off x="3914775" y="809625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CB20"/>
  <sheetViews>
    <sheetView showGridLines="0" showRowColHeaders="0" tabSelected="1" zoomScale="85" zoomScaleNormal="85" zoomScaleSheetLayoutView="85" zoomScalePageLayoutView="0" workbookViewId="0" topLeftCell="A1">
      <selection activeCell="G26" sqref="G26"/>
    </sheetView>
  </sheetViews>
  <sheetFormatPr defaultColWidth="9.140625" defaultRowHeight="15"/>
  <cols>
    <col min="1" max="9" width="8.140625" style="66" customWidth="1"/>
    <col min="10" max="10" width="7.57421875" style="161" customWidth="1"/>
    <col min="11" max="80" width="8.140625" style="66" customWidth="1"/>
    <col min="81" max="16384" width="9.00390625" style="66" customWidth="1"/>
  </cols>
  <sheetData>
    <row r="1" spans="8:79" ht="12">
      <c r="H1" s="413"/>
      <c r="I1" s="413"/>
      <c r="R1" s="413"/>
      <c r="S1" s="413"/>
      <c r="AB1" s="413"/>
      <c r="AC1" s="413"/>
      <c r="AL1" s="413"/>
      <c r="AM1" s="413"/>
      <c r="AV1" s="413"/>
      <c r="AW1" s="413"/>
      <c r="BF1" s="413"/>
      <c r="BG1" s="413"/>
      <c r="BP1" s="413"/>
      <c r="BQ1" s="413"/>
      <c r="BZ1" s="413"/>
      <c r="CA1" s="413"/>
    </row>
    <row r="2" spans="8:79" ht="12">
      <c r="H2" s="413"/>
      <c r="I2" s="413"/>
      <c r="R2" s="413"/>
      <c r="S2" s="413"/>
      <c r="AB2" s="413"/>
      <c r="AC2" s="413"/>
      <c r="AL2" s="413"/>
      <c r="AM2" s="413"/>
      <c r="AV2" s="413"/>
      <c r="AW2" s="413"/>
      <c r="BF2" s="413"/>
      <c r="BG2" s="413"/>
      <c r="BP2" s="413"/>
      <c r="BQ2" s="413"/>
      <c r="BZ2" s="413"/>
      <c r="CA2" s="413"/>
    </row>
    <row r="3" ht="6.75" customHeight="1"/>
    <row r="19" ht="12">
      <c r="CB19" s="66" t="s">
        <v>88</v>
      </c>
    </row>
    <row r="20" ht="12">
      <c r="AC20" s="66" t="s">
        <v>87</v>
      </c>
    </row>
  </sheetData>
  <sheetProtection/>
  <mergeCells count="8">
    <mergeCell ref="BP1:BQ2"/>
    <mergeCell ref="BZ1:CA2"/>
    <mergeCell ref="H1:I2"/>
    <mergeCell ref="R1:S2"/>
    <mergeCell ref="AB1:AC2"/>
    <mergeCell ref="AL1:AM2"/>
    <mergeCell ref="AV1:AW2"/>
    <mergeCell ref="BF1:BG2"/>
  </mergeCells>
  <printOptions horizontalCentered="1" verticalCentered="1"/>
  <pageMargins left="1.062992125984252" right="0.5118110236220472" top="0.7874015748031497" bottom="0.984251968503937" header="0.5118110236220472" footer="0.5118110236220472"/>
  <pageSetup horizontalDpi="300" verticalDpi="3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369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1424</v>
      </c>
      <c r="H10" s="226">
        <v>1519</v>
      </c>
      <c r="I10" s="226">
        <v>-95</v>
      </c>
      <c r="J10" s="227">
        <v>-6.2541145490454255</v>
      </c>
      <c r="K10" s="226">
        <v>1054</v>
      </c>
      <c r="L10" s="226">
        <v>1120</v>
      </c>
      <c r="M10" s="226">
        <v>-66</v>
      </c>
      <c r="N10" s="227">
        <v>-5.892857142857142</v>
      </c>
      <c r="O10" s="226">
        <v>659</v>
      </c>
      <c r="P10" s="226">
        <v>764</v>
      </c>
      <c r="Q10" s="226">
        <v>-105</v>
      </c>
      <c r="R10" s="227">
        <v>-13.743455497382199</v>
      </c>
      <c r="S10" s="227">
        <v>74.01685393258427</v>
      </c>
      <c r="T10" s="227">
        <v>73.73271889400922</v>
      </c>
      <c r="U10" s="228">
        <f>ROUND((ROUND(S10,1)-ROUND(T10,1)),1)</f>
        <v>0.3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52</v>
      </c>
      <c r="H11" s="235">
        <v>40</v>
      </c>
      <c r="I11" s="235">
        <v>12</v>
      </c>
      <c r="J11" s="236">
        <v>30</v>
      </c>
      <c r="K11" s="235">
        <v>44</v>
      </c>
      <c r="L11" s="235">
        <v>34</v>
      </c>
      <c r="M11" s="235">
        <v>10</v>
      </c>
      <c r="N11" s="236">
        <v>29.411764705882355</v>
      </c>
      <c r="O11" s="235">
        <v>32</v>
      </c>
      <c r="P11" s="235">
        <v>25</v>
      </c>
      <c r="Q11" s="235">
        <v>7</v>
      </c>
      <c r="R11" s="236">
        <v>28.000000000000004</v>
      </c>
      <c r="S11" s="236">
        <v>84.61538461538461</v>
      </c>
      <c r="T11" s="236">
        <v>85</v>
      </c>
      <c r="U11" s="237">
        <f>ROUND((ROUND(S11,1)-ROUND(T11,1)),1)</f>
        <v>-0.4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35</v>
      </c>
      <c r="H12" s="243">
        <v>16</v>
      </c>
      <c r="I12" s="243">
        <v>19</v>
      </c>
      <c r="J12" s="244">
        <v>118.75</v>
      </c>
      <c r="K12" s="243">
        <v>28</v>
      </c>
      <c r="L12" s="243">
        <v>15</v>
      </c>
      <c r="M12" s="243">
        <v>13</v>
      </c>
      <c r="N12" s="244">
        <v>86.66666666666667</v>
      </c>
      <c r="O12" s="243">
        <v>25</v>
      </c>
      <c r="P12" s="243">
        <v>12</v>
      </c>
      <c r="Q12" s="243">
        <v>13</v>
      </c>
      <c r="R12" s="244">
        <v>108.33333333333333</v>
      </c>
      <c r="S12" s="244">
        <v>80</v>
      </c>
      <c r="T12" s="244">
        <v>93.75</v>
      </c>
      <c r="U12" s="245">
        <f>ROUND((ROUND(S12,1)-ROUND(T12,1)),1)</f>
        <v>-13.8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0</v>
      </c>
      <c r="H13" s="243">
        <v>7</v>
      </c>
      <c r="I13" s="243">
        <v>-7</v>
      </c>
      <c r="J13" s="244">
        <v>-100</v>
      </c>
      <c r="K13" s="243">
        <v>0</v>
      </c>
      <c r="L13" s="243">
        <v>5</v>
      </c>
      <c r="M13" s="243">
        <v>-5</v>
      </c>
      <c r="N13" s="244">
        <v>-100</v>
      </c>
      <c r="O13" s="243">
        <v>0</v>
      </c>
      <c r="P13" s="243">
        <v>3</v>
      </c>
      <c r="Q13" s="243">
        <v>-3</v>
      </c>
      <c r="R13" s="244">
        <v>-100</v>
      </c>
      <c r="S13" s="243">
        <v>0</v>
      </c>
      <c r="T13" s="244">
        <v>71.42857142857143</v>
      </c>
      <c r="U13" s="245">
        <f>ROUND((ROUND(S13,1)-ROUND(T13,1)),1)</f>
        <v>-71.4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</v>
      </c>
      <c r="H14" s="243">
        <v>6</v>
      </c>
      <c r="I14" s="243">
        <v>-1</v>
      </c>
      <c r="J14" s="244">
        <v>-16.666666666666664</v>
      </c>
      <c r="K14" s="243">
        <v>5</v>
      </c>
      <c r="L14" s="243">
        <v>5</v>
      </c>
      <c r="M14" s="243">
        <v>0</v>
      </c>
      <c r="N14" s="243">
        <v>0</v>
      </c>
      <c r="O14" s="243">
        <v>3</v>
      </c>
      <c r="P14" s="243">
        <v>4</v>
      </c>
      <c r="Q14" s="243">
        <v>-1</v>
      </c>
      <c r="R14" s="244">
        <v>-25</v>
      </c>
      <c r="S14" s="244">
        <v>100</v>
      </c>
      <c r="T14" s="244">
        <v>83.33333333333334</v>
      </c>
      <c r="U14" s="245">
        <f>ROUND((ROUND(S14,1)-ROUND(T14,1)),1)</f>
        <v>16.7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9</v>
      </c>
      <c r="H15" s="243">
        <v>4</v>
      </c>
      <c r="I15" s="243">
        <v>5</v>
      </c>
      <c r="J15" s="244">
        <v>125</v>
      </c>
      <c r="K15" s="243">
        <v>9</v>
      </c>
      <c r="L15" s="243">
        <v>4</v>
      </c>
      <c r="M15" s="243">
        <v>5</v>
      </c>
      <c r="N15" s="244">
        <v>125</v>
      </c>
      <c r="O15" s="243">
        <v>3</v>
      </c>
      <c r="P15" s="243">
        <v>4</v>
      </c>
      <c r="Q15" s="243">
        <v>-1</v>
      </c>
      <c r="R15" s="244">
        <v>-25</v>
      </c>
      <c r="S15" s="244">
        <v>100</v>
      </c>
      <c r="T15" s="244">
        <v>100</v>
      </c>
      <c r="U15" s="254">
        <v>0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3</v>
      </c>
      <c r="H16" s="243">
        <v>7</v>
      </c>
      <c r="I16" s="243">
        <v>-4</v>
      </c>
      <c r="J16" s="244">
        <v>-57.14285714285714</v>
      </c>
      <c r="K16" s="243">
        <v>2</v>
      </c>
      <c r="L16" s="243">
        <v>5</v>
      </c>
      <c r="M16" s="243">
        <v>-3</v>
      </c>
      <c r="N16" s="244">
        <v>-60</v>
      </c>
      <c r="O16" s="243">
        <v>1</v>
      </c>
      <c r="P16" s="243">
        <v>2</v>
      </c>
      <c r="Q16" s="243">
        <v>-1</v>
      </c>
      <c r="R16" s="244">
        <v>-50</v>
      </c>
      <c r="S16" s="244">
        <v>66.66666666666666</v>
      </c>
      <c r="T16" s="244">
        <v>71.42857142857143</v>
      </c>
      <c r="U16" s="245">
        <f aca="true" t="shared" si="0" ref="U16:U43">ROUND((ROUND(S16,1)-ROUND(T16,1)),1)</f>
        <v>-4.7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97</v>
      </c>
      <c r="H17" s="235">
        <v>116</v>
      </c>
      <c r="I17" s="235">
        <v>-19</v>
      </c>
      <c r="J17" s="236">
        <v>-16.379310344827587</v>
      </c>
      <c r="K17" s="235">
        <v>73</v>
      </c>
      <c r="L17" s="235">
        <v>92</v>
      </c>
      <c r="M17" s="235">
        <v>-19</v>
      </c>
      <c r="N17" s="236">
        <v>-20.652173913043477</v>
      </c>
      <c r="O17" s="235">
        <v>55</v>
      </c>
      <c r="P17" s="235">
        <v>60</v>
      </c>
      <c r="Q17" s="235">
        <v>-5</v>
      </c>
      <c r="R17" s="236">
        <v>-8.333333333333332</v>
      </c>
      <c r="S17" s="236">
        <v>75.25773195876289</v>
      </c>
      <c r="T17" s="236">
        <v>79.3103448275862</v>
      </c>
      <c r="U17" s="237">
        <f t="shared" si="0"/>
        <v>-4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20</v>
      </c>
      <c r="H18" s="243">
        <v>30</v>
      </c>
      <c r="I18" s="243">
        <v>-10</v>
      </c>
      <c r="J18" s="244">
        <v>-33.33333333333333</v>
      </c>
      <c r="K18" s="243">
        <v>18</v>
      </c>
      <c r="L18" s="243">
        <v>20</v>
      </c>
      <c r="M18" s="243">
        <v>-2</v>
      </c>
      <c r="N18" s="244">
        <v>-10</v>
      </c>
      <c r="O18" s="243">
        <v>13</v>
      </c>
      <c r="P18" s="243">
        <v>13</v>
      </c>
      <c r="Q18" s="243">
        <v>0</v>
      </c>
      <c r="R18" s="243">
        <v>0</v>
      </c>
      <c r="S18" s="244">
        <v>90</v>
      </c>
      <c r="T18" s="244">
        <v>66.66666666666666</v>
      </c>
      <c r="U18" s="245">
        <f t="shared" si="0"/>
        <v>23.3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13</v>
      </c>
      <c r="H19" s="243">
        <v>11</v>
      </c>
      <c r="I19" s="243">
        <v>2</v>
      </c>
      <c r="J19" s="244">
        <v>18.181818181818183</v>
      </c>
      <c r="K19" s="243">
        <v>8</v>
      </c>
      <c r="L19" s="243">
        <v>9</v>
      </c>
      <c r="M19" s="243">
        <v>-1</v>
      </c>
      <c r="N19" s="244">
        <v>-11.11111111111111</v>
      </c>
      <c r="O19" s="243">
        <v>7</v>
      </c>
      <c r="P19" s="243">
        <v>6</v>
      </c>
      <c r="Q19" s="243">
        <v>1</v>
      </c>
      <c r="R19" s="244">
        <v>16.666666666666664</v>
      </c>
      <c r="S19" s="244">
        <v>61.53846153846154</v>
      </c>
      <c r="T19" s="244">
        <v>81.81818181818183</v>
      </c>
      <c r="U19" s="245">
        <f t="shared" si="0"/>
        <v>-20.3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20</v>
      </c>
      <c r="H20" s="243">
        <v>31</v>
      </c>
      <c r="I20" s="243">
        <v>-11</v>
      </c>
      <c r="J20" s="244">
        <v>-35.483870967741936</v>
      </c>
      <c r="K20" s="243">
        <v>14</v>
      </c>
      <c r="L20" s="243">
        <v>24</v>
      </c>
      <c r="M20" s="243">
        <v>-10</v>
      </c>
      <c r="N20" s="244">
        <v>-41.66666666666667</v>
      </c>
      <c r="O20" s="243">
        <v>11</v>
      </c>
      <c r="P20" s="243">
        <v>14</v>
      </c>
      <c r="Q20" s="243">
        <v>-3</v>
      </c>
      <c r="R20" s="244">
        <v>-21.428571428571427</v>
      </c>
      <c r="S20" s="244">
        <v>70</v>
      </c>
      <c r="T20" s="244">
        <v>77.41935483870968</v>
      </c>
      <c r="U20" s="245">
        <f t="shared" si="0"/>
        <v>-7.4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18</v>
      </c>
      <c r="H21" s="243">
        <v>15</v>
      </c>
      <c r="I21" s="243">
        <v>3</v>
      </c>
      <c r="J21" s="244">
        <v>20</v>
      </c>
      <c r="K21" s="243">
        <v>17</v>
      </c>
      <c r="L21" s="243">
        <v>14</v>
      </c>
      <c r="M21" s="243">
        <v>3</v>
      </c>
      <c r="N21" s="244">
        <v>21.428571428571427</v>
      </c>
      <c r="O21" s="243">
        <v>9</v>
      </c>
      <c r="P21" s="243">
        <v>12</v>
      </c>
      <c r="Q21" s="243">
        <v>-3</v>
      </c>
      <c r="R21" s="244">
        <v>-25</v>
      </c>
      <c r="S21" s="244">
        <v>94.44444444444444</v>
      </c>
      <c r="T21" s="244">
        <v>93.33333333333333</v>
      </c>
      <c r="U21" s="245">
        <f t="shared" si="0"/>
        <v>1.1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8</v>
      </c>
      <c r="H22" s="243">
        <v>16</v>
      </c>
      <c r="I22" s="243">
        <v>-8</v>
      </c>
      <c r="J22" s="244">
        <v>-50</v>
      </c>
      <c r="K22" s="243">
        <v>3</v>
      </c>
      <c r="L22" s="243">
        <v>11</v>
      </c>
      <c r="M22" s="243">
        <v>-8</v>
      </c>
      <c r="N22" s="244">
        <v>-72.72727272727273</v>
      </c>
      <c r="O22" s="243">
        <v>4</v>
      </c>
      <c r="P22" s="243">
        <v>8</v>
      </c>
      <c r="Q22" s="243">
        <v>-4</v>
      </c>
      <c r="R22" s="244">
        <v>-50</v>
      </c>
      <c r="S22" s="244">
        <v>37.5</v>
      </c>
      <c r="T22" s="244">
        <v>68.75</v>
      </c>
      <c r="U22" s="245">
        <f t="shared" si="0"/>
        <v>-31.3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18</v>
      </c>
      <c r="H23" s="243">
        <v>13</v>
      </c>
      <c r="I23" s="243">
        <v>5</v>
      </c>
      <c r="J23" s="244">
        <v>38.46153846153847</v>
      </c>
      <c r="K23" s="243">
        <v>13</v>
      </c>
      <c r="L23" s="243">
        <v>14</v>
      </c>
      <c r="M23" s="243">
        <v>-1</v>
      </c>
      <c r="N23" s="244">
        <v>-7.142857142857142</v>
      </c>
      <c r="O23" s="243">
        <v>11</v>
      </c>
      <c r="P23" s="243">
        <v>7</v>
      </c>
      <c r="Q23" s="243">
        <v>4</v>
      </c>
      <c r="R23" s="244">
        <v>57.14285714285714</v>
      </c>
      <c r="S23" s="244">
        <v>72.22222222222221</v>
      </c>
      <c r="T23" s="244">
        <v>107.6923076923077</v>
      </c>
      <c r="U23" s="245">
        <f t="shared" si="0"/>
        <v>-35.5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120</v>
      </c>
      <c r="H24" s="235">
        <v>137</v>
      </c>
      <c r="I24" s="235">
        <v>-17</v>
      </c>
      <c r="J24" s="236">
        <v>-12.408759124087592</v>
      </c>
      <c r="K24" s="235">
        <v>75</v>
      </c>
      <c r="L24" s="235">
        <v>122</v>
      </c>
      <c r="M24" s="235">
        <v>-47</v>
      </c>
      <c r="N24" s="236">
        <v>-38.52459016393443</v>
      </c>
      <c r="O24" s="235">
        <v>42</v>
      </c>
      <c r="P24" s="235">
        <v>50</v>
      </c>
      <c r="Q24" s="235">
        <v>-8</v>
      </c>
      <c r="R24" s="236">
        <v>-16</v>
      </c>
      <c r="S24" s="236">
        <v>62.5</v>
      </c>
      <c r="T24" s="236">
        <v>89.05109489051095</v>
      </c>
      <c r="U24" s="237">
        <f t="shared" si="0"/>
        <v>-26.6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440</v>
      </c>
      <c r="H25" s="235">
        <v>494</v>
      </c>
      <c r="I25" s="235">
        <v>-54</v>
      </c>
      <c r="J25" s="236">
        <v>-10.931174089068826</v>
      </c>
      <c r="K25" s="235">
        <v>316</v>
      </c>
      <c r="L25" s="235">
        <v>349</v>
      </c>
      <c r="M25" s="235">
        <v>-33</v>
      </c>
      <c r="N25" s="236">
        <v>-9.455587392550143</v>
      </c>
      <c r="O25" s="235">
        <v>188</v>
      </c>
      <c r="P25" s="235">
        <v>240</v>
      </c>
      <c r="Q25" s="235">
        <v>-52</v>
      </c>
      <c r="R25" s="236">
        <v>-21.666666666666668</v>
      </c>
      <c r="S25" s="236">
        <v>71.81818181818181</v>
      </c>
      <c r="T25" s="236">
        <v>70.64777327935222</v>
      </c>
      <c r="U25" s="237">
        <f t="shared" si="0"/>
        <v>1.2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40</v>
      </c>
      <c r="H26" s="243">
        <v>31</v>
      </c>
      <c r="I26" s="243">
        <v>9</v>
      </c>
      <c r="J26" s="244">
        <v>29.03225806451613</v>
      </c>
      <c r="K26" s="243">
        <v>24</v>
      </c>
      <c r="L26" s="243">
        <v>21</v>
      </c>
      <c r="M26" s="243">
        <v>3</v>
      </c>
      <c r="N26" s="244">
        <v>14.285714285714285</v>
      </c>
      <c r="O26" s="243">
        <v>23</v>
      </c>
      <c r="P26" s="243">
        <v>15</v>
      </c>
      <c r="Q26" s="243">
        <v>8</v>
      </c>
      <c r="R26" s="244">
        <v>53.333333333333336</v>
      </c>
      <c r="S26" s="244">
        <v>60</v>
      </c>
      <c r="T26" s="244">
        <v>67.74193548387096</v>
      </c>
      <c r="U26" s="245">
        <f t="shared" si="0"/>
        <v>-7.7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34</v>
      </c>
      <c r="H27" s="243">
        <v>38</v>
      </c>
      <c r="I27" s="243">
        <v>-4</v>
      </c>
      <c r="J27" s="244">
        <v>-10.526315789473683</v>
      </c>
      <c r="K27" s="243">
        <v>23</v>
      </c>
      <c r="L27" s="243">
        <v>21</v>
      </c>
      <c r="M27" s="243">
        <v>2</v>
      </c>
      <c r="N27" s="244">
        <v>9.523809523809524</v>
      </c>
      <c r="O27" s="243">
        <v>12</v>
      </c>
      <c r="P27" s="243">
        <v>17</v>
      </c>
      <c r="Q27" s="243">
        <v>-5</v>
      </c>
      <c r="R27" s="244">
        <v>-29.411764705882355</v>
      </c>
      <c r="S27" s="244">
        <v>67.64705882352942</v>
      </c>
      <c r="T27" s="244">
        <v>55.26315789473685</v>
      </c>
      <c r="U27" s="245">
        <f t="shared" si="0"/>
        <v>12.3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26</v>
      </c>
      <c r="H28" s="243">
        <v>45</v>
      </c>
      <c r="I28" s="243">
        <v>-19</v>
      </c>
      <c r="J28" s="244">
        <v>-42.22222222222222</v>
      </c>
      <c r="K28" s="243">
        <v>19</v>
      </c>
      <c r="L28" s="243">
        <v>36</v>
      </c>
      <c r="M28" s="243">
        <v>-17</v>
      </c>
      <c r="N28" s="244">
        <v>-47.22222222222222</v>
      </c>
      <c r="O28" s="243">
        <v>11</v>
      </c>
      <c r="P28" s="243">
        <v>17</v>
      </c>
      <c r="Q28" s="243">
        <v>-6</v>
      </c>
      <c r="R28" s="244">
        <v>-35.294117647058826</v>
      </c>
      <c r="S28" s="244">
        <v>73.07692307692307</v>
      </c>
      <c r="T28" s="244">
        <v>80</v>
      </c>
      <c r="U28" s="245">
        <f t="shared" si="0"/>
        <v>-6.9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83</v>
      </c>
      <c r="H29" s="243">
        <v>73</v>
      </c>
      <c r="I29" s="243">
        <v>10</v>
      </c>
      <c r="J29" s="244">
        <v>13.698630136986301</v>
      </c>
      <c r="K29" s="243">
        <v>62</v>
      </c>
      <c r="L29" s="243">
        <v>68</v>
      </c>
      <c r="M29" s="243">
        <v>-6</v>
      </c>
      <c r="N29" s="244">
        <v>-8.823529411764707</v>
      </c>
      <c r="O29" s="243">
        <v>31</v>
      </c>
      <c r="P29" s="243">
        <v>47</v>
      </c>
      <c r="Q29" s="243">
        <v>-16</v>
      </c>
      <c r="R29" s="244">
        <v>-34.04255319148936</v>
      </c>
      <c r="S29" s="244">
        <v>74.69879518072288</v>
      </c>
      <c r="T29" s="244">
        <v>93.15068493150685</v>
      </c>
      <c r="U29" s="245">
        <f t="shared" si="0"/>
        <v>-18.5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53</v>
      </c>
      <c r="H30" s="243">
        <v>67</v>
      </c>
      <c r="I30" s="243">
        <v>-14</v>
      </c>
      <c r="J30" s="244">
        <v>-20.8955223880597</v>
      </c>
      <c r="K30" s="243">
        <v>35</v>
      </c>
      <c r="L30" s="243">
        <v>41</v>
      </c>
      <c r="M30" s="243">
        <v>-6</v>
      </c>
      <c r="N30" s="244">
        <v>-14.634146341463413</v>
      </c>
      <c r="O30" s="243">
        <v>17</v>
      </c>
      <c r="P30" s="243">
        <v>32</v>
      </c>
      <c r="Q30" s="243">
        <v>-15</v>
      </c>
      <c r="R30" s="244">
        <v>-46.875</v>
      </c>
      <c r="S30" s="244">
        <v>66.0377358490566</v>
      </c>
      <c r="T30" s="244">
        <v>61.19402985074627</v>
      </c>
      <c r="U30" s="245">
        <f t="shared" si="0"/>
        <v>4.8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63</v>
      </c>
      <c r="H31" s="243">
        <v>63</v>
      </c>
      <c r="I31" s="243">
        <v>0</v>
      </c>
      <c r="J31" s="243">
        <v>0</v>
      </c>
      <c r="K31" s="243">
        <v>50</v>
      </c>
      <c r="L31" s="243">
        <v>46</v>
      </c>
      <c r="M31" s="243">
        <v>4</v>
      </c>
      <c r="N31" s="244">
        <v>8.695652173913043</v>
      </c>
      <c r="O31" s="243">
        <v>38</v>
      </c>
      <c r="P31" s="243">
        <v>34</v>
      </c>
      <c r="Q31" s="243">
        <v>4</v>
      </c>
      <c r="R31" s="244">
        <v>11.76470588235294</v>
      </c>
      <c r="S31" s="244">
        <v>79.36507936507937</v>
      </c>
      <c r="T31" s="244">
        <v>73.01587301587301</v>
      </c>
      <c r="U31" s="245">
        <f t="shared" si="0"/>
        <v>6.4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31</v>
      </c>
      <c r="H32" s="243">
        <v>56</v>
      </c>
      <c r="I32" s="243">
        <v>-25</v>
      </c>
      <c r="J32" s="244">
        <v>-44.642857142857146</v>
      </c>
      <c r="K32" s="243">
        <v>21</v>
      </c>
      <c r="L32" s="243">
        <v>32</v>
      </c>
      <c r="M32" s="243">
        <v>-11</v>
      </c>
      <c r="N32" s="244">
        <v>-34.375</v>
      </c>
      <c r="O32" s="243">
        <v>12</v>
      </c>
      <c r="P32" s="243">
        <v>25</v>
      </c>
      <c r="Q32" s="243">
        <v>-13</v>
      </c>
      <c r="R32" s="244">
        <v>-52</v>
      </c>
      <c r="S32" s="244">
        <v>67.74193548387096</v>
      </c>
      <c r="T32" s="244">
        <v>57.14285714285714</v>
      </c>
      <c r="U32" s="245">
        <f t="shared" si="0"/>
        <v>10.6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8</v>
      </c>
      <c r="H33" s="243">
        <v>9</v>
      </c>
      <c r="I33" s="243">
        <v>-1</v>
      </c>
      <c r="J33" s="244">
        <v>-11.11111111111111</v>
      </c>
      <c r="K33" s="243">
        <v>7</v>
      </c>
      <c r="L33" s="243">
        <v>5</v>
      </c>
      <c r="M33" s="243">
        <v>2</v>
      </c>
      <c r="N33" s="244">
        <v>40</v>
      </c>
      <c r="O33" s="243">
        <v>7</v>
      </c>
      <c r="P33" s="243">
        <v>4</v>
      </c>
      <c r="Q33" s="243">
        <v>3</v>
      </c>
      <c r="R33" s="244">
        <v>75</v>
      </c>
      <c r="S33" s="244">
        <v>87.5</v>
      </c>
      <c r="T33" s="244">
        <v>55.55555555555556</v>
      </c>
      <c r="U33" s="245">
        <f t="shared" si="0"/>
        <v>31.9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32</v>
      </c>
      <c r="H34" s="243">
        <v>42</v>
      </c>
      <c r="I34" s="243">
        <v>-10</v>
      </c>
      <c r="J34" s="244">
        <v>-23.809523809523807</v>
      </c>
      <c r="K34" s="243">
        <v>18</v>
      </c>
      <c r="L34" s="243">
        <v>24</v>
      </c>
      <c r="M34" s="243">
        <v>-6</v>
      </c>
      <c r="N34" s="244">
        <v>-25</v>
      </c>
      <c r="O34" s="243">
        <v>12</v>
      </c>
      <c r="P34" s="243">
        <v>16</v>
      </c>
      <c r="Q34" s="243">
        <v>-4</v>
      </c>
      <c r="R34" s="244">
        <v>-25</v>
      </c>
      <c r="S34" s="244">
        <v>56.25</v>
      </c>
      <c r="T34" s="244">
        <v>57.14285714285714</v>
      </c>
      <c r="U34" s="245">
        <f t="shared" si="0"/>
        <v>-0.8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70</v>
      </c>
      <c r="H35" s="243">
        <v>70</v>
      </c>
      <c r="I35" s="243">
        <v>0</v>
      </c>
      <c r="J35" s="243">
        <v>0</v>
      </c>
      <c r="K35" s="243">
        <v>57</v>
      </c>
      <c r="L35" s="243">
        <v>55</v>
      </c>
      <c r="M35" s="243">
        <v>2</v>
      </c>
      <c r="N35" s="244">
        <v>3.6363636363636362</v>
      </c>
      <c r="O35" s="243">
        <v>25</v>
      </c>
      <c r="P35" s="243">
        <v>33</v>
      </c>
      <c r="Q35" s="243">
        <v>-8</v>
      </c>
      <c r="R35" s="244">
        <v>-24.242424242424242</v>
      </c>
      <c r="S35" s="244">
        <v>81.42857142857143</v>
      </c>
      <c r="T35" s="244">
        <v>78.57142857142857</v>
      </c>
      <c r="U35" s="245">
        <f t="shared" si="0"/>
        <v>2.8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100</v>
      </c>
      <c r="H36" s="235">
        <v>113</v>
      </c>
      <c r="I36" s="235">
        <v>-13</v>
      </c>
      <c r="J36" s="236">
        <v>-11.504424778761061</v>
      </c>
      <c r="K36" s="235">
        <v>53</v>
      </c>
      <c r="L36" s="235">
        <v>77</v>
      </c>
      <c r="M36" s="235">
        <v>-24</v>
      </c>
      <c r="N36" s="236">
        <v>-31.16883116883117</v>
      </c>
      <c r="O36" s="235">
        <v>37</v>
      </c>
      <c r="P36" s="235">
        <v>60</v>
      </c>
      <c r="Q36" s="235">
        <v>-23</v>
      </c>
      <c r="R36" s="236">
        <v>-38.333333333333336</v>
      </c>
      <c r="S36" s="236">
        <v>53</v>
      </c>
      <c r="T36" s="236">
        <v>68.14159292035397</v>
      </c>
      <c r="U36" s="237">
        <f t="shared" si="0"/>
        <v>-15.1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4</v>
      </c>
      <c r="H37" s="243">
        <v>12</v>
      </c>
      <c r="I37" s="243">
        <v>-8</v>
      </c>
      <c r="J37" s="244">
        <v>-66.66666666666666</v>
      </c>
      <c r="K37" s="243">
        <v>3</v>
      </c>
      <c r="L37" s="243">
        <v>8</v>
      </c>
      <c r="M37" s="243">
        <v>-5</v>
      </c>
      <c r="N37" s="244">
        <v>-62.5</v>
      </c>
      <c r="O37" s="243">
        <v>2</v>
      </c>
      <c r="P37" s="243">
        <v>6</v>
      </c>
      <c r="Q37" s="243">
        <v>-4</v>
      </c>
      <c r="R37" s="244">
        <v>-66.66666666666666</v>
      </c>
      <c r="S37" s="244">
        <v>75</v>
      </c>
      <c r="T37" s="244">
        <v>66.66666666666666</v>
      </c>
      <c r="U37" s="245">
        <f t="shared" si="0"/>
        <v>8.3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6</v>
      </c>
      <c r="H38" s="243">
        <v>10</v>
      </c>
      <c r="I38" s="243">
        <v>-4</v>
      </c>
      <c r="J38" s="244">
        <v>-40</v>
      </c>
      <c r="K38" s="243">
        <v>5</v>
      </c>
      <c r="L38" s="243">
        <v>8</v>
      </c>
      <c r="M38" s="243">
        <v>-3</v>
      </c>
      <c r="N38" s="244">
        <v>-37.5</v>
      </c>
      <c r="O38" s="243">
        <v>5</v>
      </c>
      <c r="P38" s="243">
        <v>7</v>
      </c>
      <c r="Q38" s="243">
        <v>-2</v>
      </c>
      <c r="R38" s="244">
        <v>-28.57142857142857</v>
      </c>
      <c r="S38" s="244">
        <v>83.33333333333334</v>
      </c>
      <c r="T38" s="244">
        <v>80</v>
      </c>
      <c r="U38" s="245">
        <f t="shared" si="0"/>
        <v>3.3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6</v>
      </c>
      <c r="H39" s="243">
        <v>8</v>
      </c>
      <c r="I39" s="243">
        <v>-2</v>
      </c>
      <c r="J39" s="244">
        <v>-25</v>
      </c>
      <c r="K39" s="243">
        <v>2</v>
      </c>
      <c r="L39" s="243">
        <v>8</v>
      </c>
      <c r="M39" s="243">
        <v>-6</v>
      </c>
      <c r="N39" s="244">
        <v>-75</v>
      </c>
      <c r="O39" s="243">
        <v>2</v>
      </c>
      <c r="P39" s="243">
        <v>6</v>
      </c>
      <c r="Q39" s="243">
        <v>-4</v>
      </c>
      <c r="R39" s="244">
        <v>-66.66666666666666</v>
      </c>
      <c r="S39" s="244">
        <v>33.33333333333333</v>
      </c>
      <c r="T39" s="244">
        <v>100</v>
      </c>
      <c r="U39" s="245">
        <f t="shared" si="0"/>
        <v>-66.7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21</v>
      </c>
      <c r="H40" s="243">
        <v>26</v>
      </c>
      <c r="I40" s="243">
        <v>-5</v>
      </c>
      <c r="J40" s="244">
        <v>-19.230769230769234</v>
      </c>
      <c r="K40" s="243">
        <v>9</v>
      </c>
      <c r="L40" s="243">
        <v>14</v>
      </c>
      <c r="M40" s="243">
        <v>-5</v>
      </c>
      <c r="N40" s="244">
        <v>-35.714285714285715</v>
      </c>
      <c r="O40" s="243">
        <v>6</v>
      </c>
      <c r="P40" s="243">
        <v>9</v>
      </c>
      <c r="Q40" s="243">
        <v>-3</v>
      </c>
      <c r="R40" s="244">
        <v>-33.33333333333333</v>
      </c>
      <c r="S40" s="244">
        <v>42.857142857142854</v>
      </c>
      <c r="T40" s="244">
        <v>53.84615384615385</v>
      </c>
      <c r="U40" s="245">
        <f t="shared" si="0"/>
        <v>-10.9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51</v>
      </c>
      <c r="H41" s="243">
        <v>49</v>
      </c>
      <c r="I41" s="243">
        <v>2</v>
      </c>
      <c r="J41" s="244">
        <v>4.081632653061225</v>
      </c>
      <c r="K41" s="243">
        <v>26</v>
      </c>
      <c r="L41" s="243">
        <v>34</v>
      </c>
      <c r="M41" s="243">
        <v>-8</v>
      </c>
      <c r="N41" s="244">
        <v>-23.52941176470588</v>
      </c>
      <c r="O41" s="243">
        <v>17</v>
      </c>
      <c r="P41" s="243">
        <v>27</v>
      </c>
      <c r="Q41" s="243">
        <v>-10</v>
      </c>
      <c r="R41" s="244">
        <v>-37.03703703703704</v>
      </c>
      <c r="S41" s="244">
        <v>50.98039215686274</v>
      </c>
      <c r="T41" s="244">
        <v>69.38775510204081</v>
      </c>
      <c r="U41" s="245">
        <f t="shared" si="0"/>
        <v>-18.4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12</v>
      </c>
      <c r="H42" s="243">
        <v>8</v>
      </c>
      <c r="I42" s="243">
        <v>4</v>
      </c>
      <c r="J42" s="244">
        <v>50</v>
      </c>
      <c r="K42" s="243">
        <v>8</v>
      </c>
      <c r="L42" s="243">
        <v>5</v>
      </c>
      <c r="M42" s="243">
        <v>3</v>
      </c>
      <c r="N42" s="244">
        <v>60</v>
      </c>
      <c r="O42" s="243">
        <v>5</v>
      </c>
      <c r="P42" s="243">
        <v>5</v>
      </c>
      <c r="Q42" s="243">
        <v>0</v>
      </c>
      <c r="R42" s="243">
        <v>0</v>
      </c>
      <c r="S42" s="244">
        <v>66.66666666666666</v>
      </c>
      <c r="T42" s="244">
        <v>62.5</v>
      </c>
      <c r="U42" s="245">
        <f t="shared" si="0"/>
        <v>4.2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260</v>
      </c>
      <c r="H43" s="235">
        <v>258</v>
      </c>
      <c r="I43" s="235">
        <v>2</v>
      </c>
      <c r="J43" s="236">
        <v>0.7751937984496124</v>
      </c>
      <c r="K43" s="235">
        <v>192</v>
      </c>
      <c r="L43" s="235">
        <v>169</v>
      </c>
      <c r="M43" s="235">
        <v>23</v>
      </c>
      <c r="N43" s="236">
        <v>13.609467455621301</v>
      </c>
      <c r="O43" s="235">
        <v>131</v>
      </c>
      <c r="P43" s="235">
        <v>127</v>
      </c>
      <c r="Q43" s="235">
        <v>4</v>
      </c>
      <c r="R43" s="236">
        <v>3.149606299212598</v>
      </c>
      <c r="S43" s="236">
        <v>73.84615384615385</v>
      </c>
      <c r="T43" s="236">
        <v>65.50387596899225</v>
      </c>
      <c r="U43" s="237">
        <f t="shared" si="0"/>
        <v>8.3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8</v>
      </c>
      <c r="H44" s="243">
        <v>7</v>
      </c>
      <c r="I44" s="243">
        <v>1</v>
      </c>
      <c r="J44" s="244">
        <v>14.285714285714285</v>
      </c>
      <c r="K44" s="243">
        <v>8</v>
      </c>
      <c r="L44" s="243">
        <v>7</v>
      </c>
      <c r="M44" s="243">
        <v>1</v>
      </c>
      <c r="N44" s="244">
        <v>14.285714285714285</v>
      </c>
      <c r="O44" s="243">
        <v>6</v>
      </c>
      <c r="P44" s="243">
        <v>6</v>
      </c>
      <c r="Q44" s="243">
        <v>0</v>
      </c>
      <c r="R44" s="243">
        <v>0</v>
      </c>
      <c r="S44" s="244">
        <v>100</v>
      </c>
      <c r="T44" s="244">
        <v>100</v>
      </c>
      <c r="U44" s="254">
        <v>0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35</v>
      </c>
      <c r="H45" s="243">
        <v>34</v>
      </c>
      <c r="I45" s="243">
        <v>1</v>
      </c>
      <c r="J45" s="244">
        <v>2.941176470588235</v>
      </c>
      <c r="K45" s="243">
        <v>35</v>
      </c>
      <c r="L45" s="243">
        <v>25</v>
      </c>
      <c r="M45" s="243">
        <v>10</v>
      </c>
      <c r="N45" s="244">
        <v>40</v>
      </c>
      <c r="O45" s="243">
        <v>18</v>
      </c>
      <c r="P45" s="243">
        <v>15</v>
      </c>
      <c r="Q45" s="243">
        <v>3</v>
      </c>
      <c r="R45" s="244">
        <v>20</v>
      </c>
      <c r="S45" s="244">
        <v>100</v>
      </c>
      <c r="T45" s="244">
        <v>73.52941176470588</v>
      </c>
      <c r="U45" s="245">
        <f aca="true" t="shared" si="1" ref="U45:U51">ROUND((ROUND(S45,1)-ROUND(T45,1)),1)</f>
        <v>26.5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144</v>
      </c>
      <c r="H46" s="243">
        <v>134</v>
      </c>
      <c r="I46" s="243">
        <v>10</v>
      </c>
      <c r="J46" s="244">
        <v>7.462686567164178</v>
      </c>
      <c r="K46" s="243">
        <v>101</v>
      </c>
      <c r="L46" s="243">
        <v>77</v>
      </c>
      <c r="M46" s="243">
        <v>24</v>
      </c>
      <c r="N46" s="244">
        <v>31.16883116883117</v>
      </c>
      <c r="O46" s="243">
        <v>68</v>
      </c>
      <c r="P46" s="243">
        <v>53</v>
      </c>
      <c r="Q46" s="243">
        <v>15</v>
      </c>
      <c r="R46" s="244">
        <v>28.30188679245283</v>
      </c>
      <c r="S46" s="244">
        <v>70.13888888888889</v>
      </c>
      <c r="T46" s="244">
        <v>57.46268656716418</v>
      </c>
      <c r="U46" s="245">
        <f t="shared" si="1"/>
        <v>12.6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47</v>
      </c>
      <c r="H47" s="243">
        <v>55</v>
      </c>
      <c r="I47" s="243">
        <v>-8</v>
      </c>
      <c r="J47" s="244">
        <v>-14.545454545454545</v>
      </c>
      <c r="K47" s="243">
        <v>33</v>
      </c>
      <c r="L47" s="243">
        <v>41</v>
      </c>
      <c r="M47" s="243">
        <v>-8</v>
      </c>
      <c r="N47" s="244">
        <v>-19.51219512195122</v>
      </c>
      <c r="O47" s="243">
        <v>29</v>
      </c>
      <c r="P47" s="243">
        <v>36</v>
      </c>
      <c r="Q47" s="243">
        <v>-7</v>
      </c>
      <c r="R47" s="244">
        <v>-19.444444444444446</v>
      </c>
      <c r="S47" s="244">
        <v>70.2127659574468</v>
      </c>
      <c r="T47" s="244">
        <v>74.54545454545455</v>
      </c>
      <c r="U47" s="245">
        <f t="shared" si="1"/>
        <v>-4.3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14</v>
      </c>
      <c r="H48" s="243">
        <v>12</v>
      </c>
      <c r="I48" s="243">
        <v>2</v>
      </c>
      <c r="J48" s="244">
        <v>16.666666666666664</v>
      </c>
      <c r="K48" s="243">
        <v>7</v>
      </c>
      <c r="L48" s="243">
        <v>10</v>
      </c>
      <c r="M48" s="243">
        <v>-3</v>
      </c>
      <c r="N48" s="244">
        <v>-30</v>
      </c>
      <c r="O48" s="243">
        <v>6</v>
      </c>
      <c r="P48" s="243">
        <v>8</v>
      </c>
      <c r="Q48" s="243">
        <v>-2</v>
      </c>
      <c r="R48" s="244">
        <v>-25</v>
      </c>
      <c r="S48" s="244">
        <v>50</v>
      </c>
      <c r="T48" s="244">
        <v>83.33333333333334</v>
      </c>
      <c r="U48" s="245">
        <f t="shared" si="1"/>
        <v>-33.3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12</v>
      </c>
      <c r="H49" s="243">
        <v>16</v>
      </c>
      <c r="I49" s="243">
        <v>-4</v>
      </c>
      <c r="J49" s="244">
        <v>-25</v>
      </c>
      <c r="K49" s="243">
        <v>8</v>
      </c>
      <c r="L49" s="243">
        <v>9</v>
      </c>
      <c r="M49" s="243">
        <v>-1</v>
      </c>
      <c r="N49" s="244">
        <v>-11.11111111111111</v>
      </c>
      <c r="O49" s="243">
        <v>4</v>
      </c>
      <c r="P49" s="243">
        <v>9</v>
      </c>
      <c r="Q49" s="243">
        <v>-5</v>
      </c>
      <c r="R49" s="244">
        <v>-55.55555555555556</v>
      </c>
      <c r="S49" s="244">
        <v>66.66666666666666</v>
      </c>
      <c r="T49" s="244">
        <v>56.25</v>
      </c>
      <c r="U49" s="245">
        <f t="shared" si="1"/>
        <v>10.4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123</v>
      </c>
      <c r="H50" s="235">
        <v>128</v>
      </c>
      <c r="I50" s="235">
        <v>-5</v>
      </c>
      <c r="J50" s="236">
        <v>-3.90625</v>
      </c>
      <c r="K50" s="235">
        <v>102</v>
      </c>
      <c r="L50" s="235">
        <v>86</v>
      </c>
      <c r="M50" s="235">
        <v>16</v>
      </c>
      <c r="N50" s="236">
        <v>18.6046511627907</v>
      </c>
      <c r="O50" s="235">
        <v>52</v>
      </c>
      <c r="P50" s="235">
        <v>63</v>
      </c>
      <c r="Q50" s="235">
        <v>-11</v>
      </c>
      <c r="R50" s="236">
        <v>-17.46031746031746</v>
      </c>
      <c r="S50" s="236">
        <v>82.92682926829268</v>
      </c>
      <c r="T50" s="236">
        <v>67.1875</v>
      </c>
      <c r="U50" s="237">
        <f t="shared" si="1"/>
        <v>15.7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11</v>
      </c>
      <c r="H51" s="243">
        <v>5</v>
      </c>
      <c r="I51" s="243">
        <v>6</v>
      </c>
      <c r="J51" s="244">
        <v>120</v>
      </c>
      <c r="K51" s="243">
        <v>9</v>
      </c>
      <c r="L51" s="243">
        <v>5</v>
      </c>
      <c r="M51" s="243">
        <v>4</v>
      </c>
      <c r="N51" s="244">
        <v>80</v>
      </c>
      <c r="O51" s="243">
        <v>2</v>
      </c>
      <c r="P51" s="243">
        <v>4</v>
      </c>
      <c r="Q51" s="243">
        <v>-2</v>
      </c>
      <c r="R51" s="244">
        <v>-50</v>
      </c>
      <c r="S51" s="244">
        <v>81.81818181818183</v>
      </c>
      <c r="T51" s="244">
        <v>100</v>
      </c>
      <c r="U51" s="245">
        <f t="shared" si="1"/>
        <v>-18.2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10</v>
      </c>
      <c r="H52" s="243">
        <v>8</v>
      </c>
      <c r="I52" s="243">
        <v>2</v>
      </c>
      <c r="J52" s="244">
        <v>25</v>
      </c>
      <c r="K52" s="243">
        <v>10</v>
      </c>
      <c r="L52" s="243">
        <v>8</v>
      </c>
      <c r="M52" s="243">
        <v>2</v>
      </c>
      <c r="N52" s="244">
        <v>25</v>
      </c>
      <c r="O52" s="243">
        <v>7</v>
      </c>
      <c r="P52" s="243">
        <v>8</v>
      </c>
      <c r="Q52" s="243">
        <v>-1</v>
      </c>
      <c r="R52" s="244">
        <v>-12.5</v>
      </c>
      <c r="S52" s="244">
        <v>100</v>
      </c>
      <c r="T52" s="244">
        <v>100</v>
      </c>
      <c r="U52" s="254">
        <v>0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42</v>
      </c>
      <c r="H53" s="243">
        <v>50</v>
      </c>
      <c r="I53" s="243">
        <v>-8</v>
      </c>
      <c r="J53" s="244">
        <v>-16</v>
      </c>
      <c r="K53" s="243">
        <v>22</v>
      </c>
      <c r="L53" s="243">
        <v>27</v>
      </c>
      <c r="M53" s="243">
        <v>-5</v>
      </c>
      <c r="N53" s="244">
        <v>-18.51851851851852</v>
      </c>
      <c r="O53" s="243">
        <v>15</v>
      </c>
      <c r="P53" s="243">
        <v>21</v>
      </c>
      <c r="Q53" s="243">
        <v>-6</v>
      </c>
      <c r="R53" s="244">
        <v>-28.57142857142857</v>
      </c>
      <c r="S53" s="244">
        <v>52.38095238095239</v>
      </c>
      <c r="T53" s="244">
        <v>54</v>
      </c>
      <c r="U53" s="245">
        <f aca="true" t="shared" si="2" ref="U53:U62">ROUND((ROUND(S53,1)-ROUND(T53,1)),1)</f>
        <v>-1.6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45</v>
      </c>
      <c r="H54" s="243">
        <v>49</v>
      </c>
      <c r="I54" s="243">
        <v>-4</v>
      </c>
      <c r="J54" s="244">
        <v>-8.16326530612245</v>
      </c>
      <c r="K54" s="243">
        <v>48</v>
      </c>
      <c r="L54" s="243">
        <v>29</v>
      </c>
      <c r="M54" s="243">
        <v>19</v>
      </c>
      <c r="N54" s="244">
        <v>65.51724137931035</v>
      </c>
      <c r="O54" s="243">
        <v>19</v>
      </c>
      <c r="P54" s="243">
        <v>16</v>
      </c>
      <c r="Q54" s="243">
        <v>3</v>
      </c>
      <c r="R54" s="244">
        <v>18.75</v>
      </c>
      <c r="S54" s="244">
        <v>106.66666666666667</v>
      </c>
      <c r="T54" s="244">
        <v>59.183673469387756</v>
      </c>
      <c r="U54" s="245">
        <f t="shared" si="2"/>
        <v>47.5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15</v>
      </c>
      <c r="H55" s="243">
        <v>16</v>
      </c>
      <c r="I55" s="243">
        <v>-1</v>
      </c>
      <c r="J55" s="244">
        <v>-6.25</v>
      </c>
      <c r="K55" s="243">
        <v>13</v>
      </c>
      <c r="L55" s="243">
        <v>17</v>
      </c>
      <c r="M55" s="243">
        <v>-4</v>
      </c>
      <c r="N55" s="244">
        <v>-23.52941176470588</v>
      </c>
      <c r="O55" s="243">
        <v>9</v>
      </c>
      <c r="P55" s="243">
        <v>14</v>
      </c>
      <c r="Q55" s="243">
        <v>-5</v>
      </c>
      <c r="R55" s="244">
        <v>-35.714285714285715</v>
      </c>
      <c r="S55" s="244">
        <v>86.66666666666667</v>
      </c>
      <c r="T55" s="244">
        <v>106.25</v>
      </c>
      <c r="U55" s="245">
        <f t="shared" si="2"/>
        <v>-19.6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50</v>
      </c>
      <c r="H56" s="235">
        <v>64</v>
      </c>
      <c r="I56" s="235">
        <v>-14</v>
      </c>
      <c r="J56" s="236">
        <v>-21.875</v>
      </c>
      <c r="K56" s="235">
        <v>35</v>
      </c>
      <c r="L56" s="235">
        <v>54</v>
      </c>
      <c r="M56" s="235">
        <v>-19</v>
      </c>
      <c r="N56" s="236">
        <v>-35.18518518518518</v>
      </c>
      <c r="O56" s="235">
        <v>25</v>
      </c>
      <c r="P56" s="235">
        <v>34</v>
      </c>
      <c r="Q56" s="235">
        <v>-9</v>
      </c>
      <c r="R56" s="236">
        <v>-26.47058823529412</v>
      </c>
      <c r="S56" s="236">
        <v>70</v>
      </c>
      <c r="T56" s="236">
        <v>84.375</v>
      </c>
      <c r="U56" s="237">
        <f t="shared" si="2"/>
        <v>-14.4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10</v>
      </c>
      <c r="H57" s="243">
        <v>4</v>
      </c>
      <c r="I57" s="243">
        <v>6</v>
      </c>
      <c r="J57" s="244">
        <v>150</v>
      </c>
      <c r="K57" s="243">
        <v>6</v>
      </c>
      <c r="L57" s="243">
        <v>3</v>
      </c>
      <c r="M57" s="243">
        <v>3</v>
      </c>
      <c r="N57" s="244">
        <v>100</v>
      </c>
      <c r="O57" s="243">
        <v>5</v>
      </c>
      <c r="P57" s="243">
        <v>2</v>
      </c>
      <c r="Q57" s="243">
        <v>3</v>
      </c>
      <c r="R57" s="244">
        <v>150</v>
      </c>
      <c r="S57" s="244">
        <v>60</v>
      </c>
      <c r="T57" s="244">
        <v>75</v>
      </c>
      <c r="U57" s="245">
        <f t="shared" si="2"/>
        <v>-15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7</v>
      </c>
      <c r="H58" s="243">
        <v>19</v>
      </c>
      <c r="I58" s="243">
        <v>-12</v>
      </c>
      <c r="J58" s="244">
        <v>-63.1578947368421</v>
      </c>
      <c r="K58" s="243">
        <v>7</v>
      </c>
      <c r="L58" s="243">
        <v>20</v>
      </c>
      <c r="M58" s="243">
        <v>-13</v>
      </c>
      <c r="N58" s="244">
        <v>-65</v>
      </c>
      <c r="O58" s="243">
        <v>6</v>
      </c>
      <c r="P58" s="243">
        <v>14</v>
      </c>
      <c r="Q58" s="243">
        <v>-8</v>
      </c>
      <c r="R58" s="244">
        <v>-57.14285714285714</v>
      </c>
      <c r="S58" s="244">
        <v>100</v>
      </c>
      <c r="T58" s="244">
        <v>105.26315789473684</v>
      </c>
      <c r="U58" s="245">
        <f t="shared" si="2"/>
        <v>-5.3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21</v>
      </c>
      <c r="H59" s="243">
        <v>20</v>
      </c>
      <c r="I59" s="243">
        <v>1</v>
      </c>
      <c r="J59" s="244">
        <v>5</v>
      </c>
      <c r="K59" s="243">
        <v>13</v>
      </c>
      <c r="L59" s="243">
        <v>18</v>
      </c>
      <c r="M59" s="243">
        <v>-5</v>
      </c>
      <c r="N59" s="244">
        <v>-27.77777777777778</v>
      </c>
      <c r="O59" s="243">
        <v>7</v>
      </c>
      <c r="P59" s="243">
        <v>10</v>
      </c>
      <c r="Q59" s="243">
        <v>-3</v>
      </c>
      <c r="R59" s="244">
        <v>-30</v>
      </c>
      <c r="S59" s="244">
        <v>61.904761904761905</v>
      </c>
      <c r="T59" s="244">
        <v>90</v>
      </c>
      <c r="U59" s="245">
        <f t="shared" si="2"/>
        <v>-28.1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12</v>
      </c>
      <c r="H60" s="243">
        <v>21</v>
      </c>
      <c r="I60" s="243">
        <v>-9</v>
      </c>
      <c r="J60" s="244">
        <v>-42.857142857142854</v>
      </c>
      <c r="K60" s="243">
        <v>9</v>
      </c>
      <c r="L60" s="243">
        <v>13</v>
      </c>
      <c r="M60" s="243">
        <v>-4</v>
      </c>
      <c r="N60" s="244">
        <v>-30.76923076923077</v>
      </c>
      <c r="O60" s="243">
        <v>7</v>
      </c>
      <c r="P60" s="243">
        <v>8</v>
      </c>
      <c r="Q60" s="243">
        <v>-1</v>
      </c>
      <c r="R60" s="244">
        <v>-12.5</v>
      </c>
      <c r="S60" s="244">
        <v>75</v>
      </c>
      <c r="T60" s="244">
        <v>61.904761904761905</v>
      </c>
      <c r="U60" s="245">
        <f t="shared" si="2"/>
        <v>13.1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182</v>
      </c>
      <c r="H61" s="235">
        <v>169</v>
      </c>
      <c r="I61" s="235">
        <v>13</v>
      </c>
      <c r="J61" s="236">
        <v>7.6923076923076925</v>
      </c>
      <c r="K61" s="235">
        <v>164</v>
      </c>
      <c r="L61" s="235">
        <v>137</v>
      </c>
      <c r="M61" s="235">
        <v>27</v>
      </c>
      <c r="N61" s="236">
        <v>19.708029197080293</v>
      </c>
      <c r="O61" s="235">
        <v>97</v>
      </c>
      <c r="P61" s="235">
        <v>105</v>
      </c>
      <c r="Q61" s="235">
        <v>-8</v>
      </c>
      <c r="R61" s="236">
        <v>-7.6190476190476195</v>
      </c>
      <c r="S61" s="236">
        <v>90.10989010989012</v>
      </c>
      <c r="T61" s="236">
        <v>81.06508875739645</v>
      </c>
      <c r="U61" s="237">
        <f t="shared" si="2"/>
        <v>9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67</v>
      </c>
      <c r="H62" s="243">
        <v>70</v>
      </c>
      <c r="I62" s="243">
        <v>-3</v>
      </c>
      <c r="J62" s="244">
        <v>-4.285714285714286</v>
      </c>
      <c r="K62" s="243">
        <v>57</v>
      </c>
      <c r="L62" s="243">
        <v>45</v>
      </c>
      <c r="M62" s="243">
        <v>12</v>
      </c>
      <c r="N62" s="244">
        <v>26.666666666666668</v>
      </c>
      <c r="O62" s="243">
        <v>37</v>
      </c>
      <c r="P62" s="243">
        <v>32</v>
      </c>
      <c r="Q62" s="243">
        <v>5</v>
      </c>
      <c r="R62" s="244">
        <v>15.625</v>
      </c>
      <c r="S62" s="244">
        <v>85.07462686567165</v>
      </c>
      <c r="T62" s="244">
        <v>64.28571428571429</v>
      </c>
      <c r="U62" s="245">
        <f t="shared" si="2"/>
        <v>20.8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7</v>
      </c>
      <c r="H63" s="243">
        <v>6</v>
      </c>
      <c r="I63" s="243">
        <v>1</v>
      </c>
      <c r="J63" s="244">
        <v>16.666666666666664</v>
      </c>
      <c r="K63" s="243">
        <v>7</v>
      </c>
      <c r="L63" s="243">
        <v>6</v>
      </c>
      <c r="M63" s="243">
        <v>1</v>
      </c>
      <c r="N63" s="244">
        <v>16.666666666666664</v>
      </c>
      <c r="O63" s="243">
        <v>4</v>
      </c>
      <c r="P63" s="243">
        <v>10</v>
      </c>
      <c r="Q63" s="243">
        <v>-6</v>
      </c>
      <c r="R63" s="244">
        <v>-60</v>
      </c>
      <c r="S63" s="244">
        <v>100</v>
      </c>
      <c r="T63" s="244">
        <v>100</v>
      </c>
      <c r="U63" s="254">
        <v>0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29</v>
      </c>
      <c r="H64" s="243">
        <v>21</v>
      </c>
      <c r="I64" s="243">
        <v>8</v>
      </c>
      <c r="J64" s="244">
        <v>38.095238095238095</v>
      </c>
      <c r="K64" s="243">
        <v>29</v>
      </c>
      <c r="L64" s="243">
        <v>15</v>
      </c>
      <c r="M64" s="243">
        <v>14</v>
      </c>
      <c r="N64" s="244">
        <v>93.33333333333333</v>
      </c>
      <c r="O64" s="243">
        <v>9</v>
      </c>
      <c r="P64" s="243">
        <v>5</v>
      </c>
      <c r="Q64" s="243">
        <v>4</v>
      </c>
      <c r="R64" s="244">
        <v>80</v>
      </c>
      <c r="S64" s="244">
        <v>100</v>
      </c>
      <c r="T64" s="244">
        <v>71.42857142857143</v>
      </c>
      <c r="U64" s="245">
        <f>ROUND((ROUND(S64,1)-ROUND(T64,1)),1)</f>
        <v>28.6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26</v>
      </c>
      <c r="H65" s="243">
        <v>6</v>
      </c>
      <c r="I65" s="243">
        <v>20</v>
      </c>
      <c r="J65" s="244">
        <v>333.33333333333337</v>
      </c>
      <c r="K65" s="243">
        <v>26</v>
      </c>
      <c r="L65" s="243">
        <v>6</v>
      </c>
      <c r="M65" s="243">
        <v>20</v>
      </c>
      <c r="N65" s="244">
        <v>333.33333333333337</v>
      </c>
      <c r="O65" s="243">
        <v>15</v>
      </c>
      <c r="P65" s="243">
        <v>4</v>
      </c>
      <c r="Q65" s="243">
        <v>11</v>
      </c>
      <c r="R65" s="244">
        <v>275</v>
      </c>
      <c r="S65" s="244">
        <v>100</v>
      </c>
      <c r="T65" s="244">
        <v>100</v>
      </c>
      <c r="U65" s="254">
        <v>0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9</v>
      </c>
      <c r="H66" s="243">
        <v>9</v>
      </c>
      <c r="I66" s="243">
        <v>0</v>
      </c>
      <c r="J66" s="243">
        <v>0</v>
      </c>
      <c r="K66" s="243">
        <v>9</v>
      </c>
      <c r="L66" s="243">
        <v>10</v>
      </c>
      <c r="M66" s="243">
        <v>-1</v>
      </c>
      <c r="N66" s="244">
        <v>-10</v>
      </c>
      <c r="O66" s="243">
        <v>5</v>
      </c>
      <c r="P66" s="243">
        <v>10</v>
      </c>
      <c r="Q66" s="243">
        <v>-5</v>
      </c>
      <c r="R66" s="244">
        <v>-50</v>
      </c>
      <c r="S66" s="244">
        <v>100</v>
      </c>
      <c r="T66" s="244">
        <v>111.11111111111111</v>
      </c>
      <c r="U66" s="245">
        <f>ROUND((ROUND(S66,1)-ROUND(T66,1)),1)</f>
        <v>-11.1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16</v>
      </c>
      <c r="H67" s="243">
        <v>16</v>
      </c>
      <c r="I67" s="243">
        <v>0</v>
      </c>
      <c r="J67" s="243">
        <v>0</v>
      </c>
      <c r="K67" s="243">
        <v>11</v>
      </c>
      <c r="L67" s="243">
        <v>16</v>
      </c>
      <c r="M67" s="243">
        <v>-5</v>
      </c>
      <c r="N67" s="244">
        <v>-31.25</v>
      </c>
      <c r="O67" s="243">
        <v>8</v>
      </c>
      <c r="P67" s="243">
        <v>9</v>
      </c>
      <c r="Q67" s="243">
        <v>-1</v>
      </c>
      <c r="R67" s="244">
        <v>-11.11111111111111</v>
      </c>
      <c r="S67" s="244">
        <v>68.75</v>
      </c>
      <c r="T67" s="244">
        <v>100</v>
      </c>
      <c r="U67" s="245">
        <f>ROUND((ROUND(S67,1)-ROUND(T67,1)),1)</f>
        <v>-31.2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5</v>
      </c>
      <c r="H68" s="243">
        <v>17</v>
      </c>
      <c r="I68" s="243">
        <v>-12</v>
      </c>
      <c r="J68" s="244">
        <v>-70.58823529411765</v>
      </c>
      <c r="K68" s="243">
        <v>5</v>
      </c>
      <c r="L68" s="243">
        <v>16</v>
      </c>
      <c r="M68" s="243">
        <v>-11</v>
      </c>
      <c r="N68" s="244">
        <v>-68.75</v>
      </c>
      <c r="O68" s="243">
        <v>4</v>
      </c>
      <c r="P68" s="243">
        <v>13</v>
      </c>
      <c r="Q68" s="243">
        <v>-9</v>
      </c>
      <c r="R68" s="244">
        <v>-69.23076923076923</v>
      </c>
      <c r="S68" s="244">
        <v>100</v>
      </c>
      <c r="T68" s="244">
        <v>94.11764705882352</v>
      </c>
      <c r="U68" s="245">
        <f>ROUND((ROUND(S68,1)-ROUND(T68,1)),1)</f>
        <v>5.9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23</v>
      </c>
      <c r="H69" s="260">
        <v>24</v>
      </c>
      <c r="I69" s="260">
        <v>-1</v>
      </c>
      <c r="J69" s="261">
        <v>-4.166666666666666</v>
      </c>
      <c r="K69" s="260">
        <v>20</v>
      </c>
      <c r="L69" s="260">
        <v>23</v>
      </c>
      <c r="M69" s="260">
        <v>-3</v>
      </c>
      <c r="N69" s="261">
        <v>-13.043478260869565</v>
      </c>
      <c r="O69" s="260">
        <v>15</v>
      </c>
      <c r="P69" s="260">
        <v>22</v>
      </c>
      <c r="Q69" s="260">
        <v>-7</v>
      </c>
      <c r="R69" s="261">
        <v>-31.818181818181817</v>
      </c>
      <c r="S69" s="261">
        <v>86.95652173913044</v>
      </c>
      <c r="T69" s="261">
        <v>95.83333333333334</v>
      </c>
      <c r="U69" s="262">
        <f>ROUND((ROUND(S69,1)-ROUND(T69,1)),1)</f>
        <v>-8.8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224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1582</v>
      </c>
      <c r="H10" s="226">
        <v>1766</v>
      </c>
      <c r="I10" s="226">
        <v>-184</v>
      </c>
      <c r="J10" s="227">
        <v>-10.419026047565119</v>
      </c>
      <c r="K10" s="226">
        <v>1326</v>
      </c>
      <c r="L10" s="226">
        <v>1394</v>
      </c>
      <c r="M10" s="226">
        <v>-68</v>
      </c>
      <c r="N10" s="227">
        <v>-4.878048780487805</v>
      </c>
      <c r="O10" s="226">
        <v>951</v>
      </c>
      <c r="P10" s="226">
        <v>1013</v>
      </c>
      <c r="Q10" s="226">
        <v>-62</v>
      </c>
      <c r="R10" s="227">
        <v>-6.1204343534057255</v>
      </c>
      <c r="S10" s="227">
        <v>83.81795195954489</v>
      </c>
      <c r="T10" s="227">
        <v>78.93544733861835</v>
      </c>
      <c r="U10" s="228">
        <f aca="true" t="shared" si="0" ref="U10:U54">ROUND((ROUND(S10,1)-ROUND(T10,1)),1)</f>
        <v>4.9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62</v>
      </c>
      <c r="H11" s="235">
        <v>85</v>
      </c>
      <c r="I11" s="235">
        <v>-23</v>
      </c>
      <c r="J11" s="236">
        <v>-27.058823529411764</v>
      </c>
      <c r="K11" s="235">
        <v>53</v>
      </c>
      <c r="L11" s="235">
        <v>76</v>
      </c>
      <c r="M11" s="235">
        <v>-23</v>
      </c>
      <c r="N11" s="236">
        <v>-30.263157894736842</v>
      </c>
      <c r="O11" s="235">
        <v>34</v>
      </c>
      <c r="P11" s="235">
        <v>37</v>
      </c>
      <c r="Q11" s="235">
        <v>-3</v>
      </c>
      <c r="R11" s="236">
        <v>-8.108108108108109</v>
      </c>
      <c r="S11" s="236">
        <v>85.48387096774194</v>
      </c>
      <c r="T11" s="236">
        <v>89.41176470588236</v>
      </c>
      <c r="U11" s="237">
        <f t="shared" si="0"/>
        <v>-3.9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48</v>
      </c>
      <c r="H12" s="243">
        <v>52</v>
      </c>
      <c r="I12" s="243">
        <v>-4</v>
      </c>
      <c r="J12" s="244">
        <v>-7.6923076923076925</v>
      </c>
      <c r="K12" s="243">
        <v>39</v>
      </c>
      <c r="L12" s="243">
        <v>36</v>
      </c>
      <c r="M12" s="243">
        <v>3</v>
      </c>
      <c r="N12" s="244">
        <v>8.333333333333332</v>
      </c>
      <c r="O12" s="243">
        <v>19</v>
      </c>
      <c r="P12" s="243">
        <v>19</v>
      </c>
      <c r="Q12" s="243">
        <v>0</v>
      </c>
      <c r="R12" s="243">
        <v>0</v>
      </c>
      <c r="S12" s="244">
        <v>81.25</v>
      </c>
      <c r="T12" s="244">
        <v>69.23076923076923</v>
      </c>
      <c r="U12" s="245">
        <f t="shared" si="0"/>
        <v>12.1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6</v>
      </c>
      <c r="H13" s="243">
        <v>10</v>
      </c>
      <c r="I13" s="243">
        <v>-4</v>
      </c>
      <c r="J13" s="244">
        <v>-40</v>
      </c>
      <c r="K13" s="243">
        <v>7</v>
      </c>
      <c r="L13" s="243">
        <v>16</v>
      </c>
      <c r="M13" s="243">
        <v>-9</v>
      </c>
      <c r="N13" s="244">
        <v>-56.25</v>
      </c>
      <c r="O13" s="243">
        <v>10</v>
      </c>
      <c r="P13" s="243">
        <v>2</v>
      </c>
      <c r="Q13" s="243">
        <v>8</v>
      </c>
      <c r="R13" s="244">
        <v>400</v>
      </c>
      <c r="S13" s="244">
        <v>116.66666666666667</v>
      </c>
      <c r="T13" s="244">
        <v>160</v>
      </c>
      <c r="U13" s="245">
        <f t="shared" si="0"/>
        <v>-43.3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4</v>
      </c>
      <c r="H14" s="243">
        <v>15</v>
      </c>
      <c r="I14" s="243">
        <v>-11</v>
      </c>
      <c r="J14" s="244">
        <v>-73.33333333333333</v>
      </c>
      <c r="K14" s="243">
        <v>3</v>
      </c>
      <c r="L14" s="243">
        <v>15</v>
      </c>
      <c r="M14" s="243">
        <v>-12</v>
      </c>
      <c r="N14" s="244">
        <v>-80</v>
      </c>
      <c r="O14" s="243">
        <v>1</v>
      </c>
      <c r="P14" s="243">
        <v>9</v>
      </c>
      <c r="Q14" s="243">
        <v>-8</v>
      </c>
      <c r="R14" s="244">
        <v>-88.88888888888889</v>
      </c>
      <c r="S14" s="244">
        <v>75</v>
      </c>
      <c r="T14" s="244">
        <v>100</v>
      </c>
      <c r="U14" s="245">
        <f t="shared" si="0"/>
        <v>-25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4</v>
      </c>
      <c r="H15" s="243">
        <v>7</v>
      </c>
      <c r="I15" s="243">
        <v>-3</v>
      </c>
      <c r="J15" s="244">
        <v>-42.857142857142854</v>
      </c>
      <c r="K15" s="243">
        <v>4</v>
      </c>
      <c r="L15" s="243">
        <v>8</v>
      </c>
      <c r="M15" s="243">
        <v>-4</v>
      </c>
      <c r="N15" s="244">
        <v>-50</v>
      </c>
      <c r="O15" s="243">
        <v>4</v>
      </c>
      <c r="P15" s="243">
        <v>6</v>
      </c>
      <c r="Q15" s="243">
        <v>-2</v>
      </c>
      <c r="R15" s="244">
        <v>-33.33333333333333</v>
      </c>
      <c r="S15" s="244">
        <v>100</v>
      </c>
      <c r="T15" s="244">
        <v>114.28571428571428</v>
      </c>
      <c r="U15" s="245">
        <f t="shared" si="0"/>
        <v>-14.3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0</v>
      </c>
      <c r="H16" s="243">
        <v>1</v>
      </c>
      <c r="I16" s="243">
        <v>-1</v>
      </c>
      <c r="J16" s="244">
        <v>-100</v>
      </c>
      <c r="K16" s="243">
        <v>0</v>
      </c>
      <c r="L16" s="243">
        <v>1</v>
      </c>
      <c r="M16" s="243">
        <v>-1</v>
      </c>
      <c r="N16" s="244">
        <v>-100</v>
      </c>
      <c r="O16" s="243">
        <v>0</v>
      </c>
      <c r="P16" s="243">
        <v>1</v>
      </c>
      <c r="Q16" s="243">
        <v>-1</v>
      </c>
      <c r="R16" s="244">
        <v>-100</v>
      </c>
      <c r="S16" s="243">
        <v>0</v>
      </c>
      <c r="T16" s="244">
        <v>100</v>
      </c>
      <c r="U16" s="245">
        <f t="shared" si="0"/>
        <v>-100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69</v>
      </c>
      <c r="H17" s="235">
        <v>107</v>
      </c>
      <c r="I17" s="235">
        <v>-38</v>
      </c>
      <c r="J17" s="236">
        <v>-35.51401869158878</v>
      </c>
      <c r="K17" s="235">
        <v>56</v>
      </c>
      <c r="L17" s="235">
        <v>93</v>
      </c>
      <c r="M17" s="235">
        <v>-37</v>
      </c>
      <c r="N17" s="236">
        <v>-39.784946236559136</v>
      </c>
      <c r="O17" s="235">
        <v>51</v>
      </c>
      <c r="P17" s="235">
        <v>68</v>
      </c>
      <c r="Q17" s="235">
        <v>-17</v>
      </c>
      <c r="R17" s="236">
        <v>-25</v>
      </c>
      <c r="S17" s="236">
        <v>81.15942028985508</v>
      </c>
      <c r="T17" s="236">
        <v>86.91588785046729</v>
      </c>
      <c r="U17" s="237">
        <f t="shared" si="0"/>
        <v>-5.7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14</v>
      </c>
      <c r="H18" s="243">
        <v>11</v>
      </c>
      <c r="I18" s="243">
        <v>3</v>
      </c>
      <c r="J18" s="244">
        <v>27.27272727272727</v>
      </c>
      <c r="K18" s="243">
        <v>10</v>
      </c>
      <c r="L18" s="243">
        <v>11</v>
      </c>
      <c r="M18" s="243">
        <v>-1</v>
      </c>
      <c r="N18" s="244">
        <v>-9.090909090909092</v>
      </c>
      <c r="O18" s="243">
        <v>8</v>
      </c>
      <c r="P18" s="243">
        <v>7</v>
      </c>
      <c r="Q18" s="243">
        <v>1</v>
      </c>
      <c r="R18" s="244">
        <v>14.285714285714285</v>
      </c>
      <c r="S18" s="244">
        <v>71.42857142857143</v>
      </c>
      <c r="T18" s="244">
        <v>100</v>
      </c>
      <c r="U18" s="245">
        <f t="shared" si="0"/>
        <v>-28.6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8</v>
      </c>
      <c r="H19" s="243">
        <v>11</v>
      </c>
      <c r="I19" s="243">
        <v>-3</v>
      </c>
      <c r="J19" s="244">
        <v>-27.27272727272727</v>
      </c>
      <c r="K19" s="243">
        <v>8</v>
      </c>
      <c r="L19" s="243">
        <v>13</v>
      </c>
      <c r="M19" s="243">
        <v>-5</v>
      </c>
      <c r="N19" s="244">
        <v>-38.46153846153847</v>
      </c>
      <c r="O19" s="243">
        <v>6</v>
      </c>
      <c r="P19" s="243">
        <v>11</v>
      </c>
      <c r="Q19" s="243">
        <v>-5</v>
      </c>
      <c r="R19" s="244">
        <v>-45.45454545454545</v>
      </c>
      <c r="S19" s="244">
        <v>100</v>
      </c>
      <c r="T19" s="244">
        <v>118.18181818181819</v>
      </c>
      <c r="U19" s="245">
        <f t="shared" si="0"/>
        <v>-18.2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24</v>
      </c>
      <c r="H20" s="243">
        <v>49</v>
      </c>
      <c r="I20" s="243">
        <v>-25</v>
      </c>
      <c r="J20" s="244">
        <v>-51.02040816326531</v>
      </c>
      <c r="K20" s="243">
        <v>19</v>
      </c>
      <c r="L20" s="243">
        <v>39</v>
      </c>
      <c r="M20" s="243">
        <v>-20</v>
      </c>
      <c r="N20" s="244">
        <v>-51.28205128205128</v>
      </c>
      <c r="O20" s="243">
        <v>14</v>
      </c>
      <c r="P20" s="243">
        <v>20</v>
      </c>
      <c r="Q20" s="243">
        <v>-6</v>
      </c>
      <c r="R20" s="244">
        <v>-30</v>
      </c>
      <c r="S20" s="244">
        <v>79.16666666666666</v>
      </c>
      <c r="T20" s="244">
        <v>79.59183673469387</v>
      </c>
      <c r="U20" s="245">
        <f t="shared" si="0"/>
        <v>-0.4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4</v>
      </c>
      <c r="H21" s="243">
        <v>5</v>
      </c>
      <c r="I21" s="243">
        <v>-1</v>
      </c>
      <c r="J21" s="244">
        <v>-20</v>
      </c>
      <c r="K21" s="243">
        <v>2</v>
      </c>
      <c r="L21" s="243">
        <v>5</v>
      </c>
      <c r="M21" s="243">
        <v>-3</v>
      </c>
      <c r="N21" s="244">
        <v>-60</v>
      </c>
      <c r="O21" s="243">
        <v>1</v>
      </c>
      <c r="P21" s="243">
        <v>4</v>
      </c>
      <c r="Q21" s="243">
        <v>-3</v>
      </c>
      <c r="R21" s="244">
        <v>-75</v>
      </c>
      <c r="S21" s="244">
        <v>50</v>
      </c>
      <c r="T21" s="244">
        <v>100</v>
      </c>
      <c r="U21" s="245">
        <f t="shared" si="0"/>
        <v>-50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3</v>
      </c>
      <c r="H22" s="243">
        <v>13</v>
      </c>
      <c r="I22" s="243">
        <v>-10</v>
      </c>
      <c r="J22" s="244">
        <v>-76.92307692307693</v>
      </c>
      <c r="K22" s="243">
        <v>6</v>
      </c>
      <c r="L22" s="243">
        <v>7</v>
      </c>
      <c r="M22" s="243">
        <v>-1</v>
      </c>
      <c r="N22" s="244">
        <v>-14.285714285714285</v>
      </c>
      <c r="O22" s="243">
        <v>10</v>
      </c>
      <c r="P22" s="243">
        <v>7</v>
      </c>
      <c r="Q22" s="243">
        <v>3</v>
      </c>
      <c r="R22" s="244">
        <v>42.857142857142854</v>
      </c>
      <c r="S22" s="244">
        <v>200</v>
      </c>
      <c r="T22" s="244">
        <v>53.84615384615385</v>
      </c>
      <c r="U22" s="245">
        <f t="shared" si="0"/>
        <v>146.2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16</v>
      </c>
      <c r="H23" s="243">
        <v>18</v>
      </c>
      <c r="I23" s="243">
        <v>-2</v>
      </c>
      <c r="J23" s="244">
        <v>-11.11111111111111</v>
      </c>
      <c r="K23" s="243">
        <v>11</v>
      </c>
      <c r="L23" s="243">
        <v>18</v>
      </c>
      <c r="M23" s="243">
        <v>-7</v>
      </c>
      <c r="N23" s="244">
        <v>-38.88888888888889</v>
      </c>
      <c r="O23" s="243">
        <v>12</v>
      </c>
      <c r="P23" s="243">
        <v>19</v>
      </c>
      <c r="Q23" s="243">
        <v>-7</v>
      </c>
      <c r="R23" s="244">
        <v>-36.84210526315789</v>
      </c>
      <c r="S23" s="244">
        <v>68.75</v>
      </c>
      <c r="T23" s="244">
        <v>100</v>
      </c>
      <c r="U23" s="245">
        <f t="shared" si="0"/>
        <v>-31.2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215</v>
      </c>
      <c r="H24" s="235">
        <v>234</v>
      </c>
      <c r="I24" s="235">
        <v>-19</v>
      </c>
      <c r="J24" s="236">
        <v>-8.11965811965812</v>
      </c>
      <c r="K24" s="235">
        <v>170</v>
      </c>
      <c r="L24" s="235">
        <v>189</v>
      </c>
      <c r="M24" s="235">
        <v>-19</v>
      </c>
      <c r="N24" s="236">
        <v>-10.052910052910052</v>
      </c>
      <c r="O24" s="235">
        <v>133</v>
      </c>
      <c r="P24" s="235">
        <v>152</v>
      </c>
      <c r="Q24" s="235">
        <v>-19</v>
      </c>
      <c r="R24" s="236">
        <v>-12.5</v>
      </c>
      <c r="S24" s="236">
        <v>79.06976744186046</v>
      </c>
      <c r="T24" s="236">
        <v>80.76923076923077</v>
      </c>
      <c r="U24" s="237">
        <f t="shared" si="0"/>
        <v>-1.7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430</v>
      </c>
      <c r="H25" s="235">
        <v>397</v>
      </c>
      <c r="I25" s="235">
        <v>33</v>
      </c>
      <c r="J25" s="236">
        <v>8.312342569269521</v>
      </c>
      <c r="K25" s="235">
        <v>334</v>
      </c>
      <c r="L25" s="235">
        <v>315</v>
      </c>
      <c r="M25" s="235">
        <v>19</v>
      </c>
      <c r="N25" s="236">
        <v>6.031746031746032</v>
      </c>
      <c r="O25" s="235">
        <v>223</v>
      </c>
      <c r="P25" s="235">
        <v>227</v>
      </c>
      <c r="Q25" s="235">
        <v>-4</v>
      </c>
      <c r="R25" s="236">
        <v>-1.762114537444934</v>
      </c>
      <c r="S25" s="236">
        <v>77.67441860465117</v>
      </c>
      <c r="T25" s="236">
        <v>79.34508816120906</v>
      </c>
      <c r="U25" s="237">
        <f t="shared" si="0"/>
        <v>-1.6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41</v>
      </c>
      <c r="H26" s="243">
        <v>25</v>
      </c>
      <c r="I26" s="243">
        <v>16</v>
      </c>
      <c r="J26" s="244">
        <v>64</v>
      </c>
      <c r="K26" s="243">
        <v>37</v>
      </c>
      <c r="L26" s="243">
        <v>28</v>
      </c>
      <c r="M26" s="243">
        <v>9</v>
      </c>
      <c r="N26" s="244">
        <v>32.142857142857146</v>
      </c>
      <c r="O26" s="243">
        <v>18</v>
      </c>
      <c r="P26" s="243">
        <v>10</v>
      </c>
      <c r="Q26" s="243">
        <v>8</v>
      </c>
      <c r="R26" s="244">
        <v>80</v>
      </c>
      <c r="S26" s="244">
        <v>90.2439024390244</v>
      </c>
      <c r="T26" s="244">
        <v>112.00000000000001</v>
      </c>
      <c r="U26" s="245">
        <f t="shared" si="0"/>
        <v>-21.8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23</v>
      </c>
      <c r="H27" s="243">
        <v>19</v>
      </c>
      <c r="I27" s="243">
        <v>4</v>
      </c>
      <c r="J27" s="244">
        <v>21.052631578947366</v>
      </c>
      <c r="K27" s="243">
        <v>19</v>
      </c>
      <c r="L27" s="243">
        <v>17</v>
      </c>
      <c r="M27" s="243">
        <v>2</v>
      </c>
      <c r="N27" s="244">
        <v>11.76470588235294</v>
      </c>
      <c r="O27" s="243">
        <v>12</v>
      </c>
      <c r="P27" s="243">
        <v>13</v>
      </c>
      <c r="Q27" s="243">
        <v>-1</v>
      </c>
      <c r="R27" s="244">
        <v>-7.6923076923076925</v>
      </c>
      <c r="S27" s="244">
        <v>82.6086956521739</v>
      </c>
      <c r="T27" s="244">
        <v>89.47368421052632</v>
      </c>
      <c r="U27" s="245">
        <f t="shared" si="0"/>
        <v>-6.9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9</v>
      </c>
      <c r="H28" s="243">
        <v>15</v>
      </c>
      <c r="I28" s="243">
        <v>-6</v>
      </c>
      <c r="J28" s="244">
        <v>-40</v>
      </c>
      <c r="K28" s="243">
        <v>8</v>
      </c>
      <c r="L28" s="243">
        <v>13</v>
      </c>
      <c r="M28" s="243">
        <v>-5</v>
      </c>
      <c r="N28" s="244">
        <v>-38.46153846153847</v>
      </c>
      <c r="O28" s="243">
        <v>8</v>
      </c>
      <c r="P28" s="243">
        <v>12</v>
      </c>
      <c r="Q28" s="243">
        <v>-4</v>
      </c>
      <c r="R28" s="244">
        <v>-33.33333333333333</v>
      </c>
      <c r="S28" s="244">
        <v>88.88888888888889</v>
      </c>
      <c r="T28" s="244">
        <v>86.66666666666667</v>
      </c>
      <c r="U28" s="245">
        <f t="shared" si="0"/>
        <v>2.2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98</v>
      </c>
      <c r="H29" s="243">
        <v>87</v>
      </c>
      <c r="I29" s="243">
        <v>11</v>
      </c>
      <c r="J29" s="244">
        <v>12.643678160919542</v>
      </c>
      <c r="K29" s="243">
        <v>80</v>
      </c>
      <c r="L29" s="243">
        <v>73</v>
      </c>
      <c r="M29" s="243">
        <v>7</v>
      </c>
      <c r="N29" s="244">
        <v>9.58904109589041</v>
      </c>
      <c r="O29" s="243">
        <v>45</v>
      </c>
      <c r="P29" s="243">
        <v>45</v>
      </c>
      <c r="Q29" s="243">
        <v>0</v>
      </c>
      <c r="R29" s="243">
        <v>0</v>
      </c>
      <c r="S29" s="244">
        <v>81.63265306122449</v>
      </c>
      <c r="T29" s="244">
        <v>83.9080459770115</v>
      </c>
      <c r="U29" s="245">
        <f t="shared" si="0"/>
        <v>-2.3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87</v>
      </c>
      <c r="H30" s="243">
        <v>77</v>
      </c>
      <c r="I30" s="243">
        <v>10</v>
      </c>
      <c r="J30" s="244">
        <v>12.987012987012985</v>
      </c>
      <c r="K30" s="243">
        <v>66</v>
      </c>
      <c r="L30" s="243">
        <v>42</v>
      </c>
      <c r="M30" s="243">
        <v>24</v>
      </c>
      <c r="N30" s="244">
        <v>57.14285714285714</v>
      </c>
      <c r="O30" s="243">
        <v>48</v>
      </c>
      <c r="P30" s="243">
        <v>42</v>
      </c>
      <c r="Q30" s="243">
        <v>6</v>
      </c>
      <c r="R30" s="244">
        <v>14.285714285714285</v>
      </c>
      <c r="S30" s="244">
        <v>75.86206896551724</v>
      </c>
      <c r="T30" s="244">
        <v>54.54545454545454</v>
      </c>
      <c r="U30" s="245">
        <f t="shared" si="0"/>
        <v>21.4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101</v>
      </c>
      <c r="H31" s="243">
        <v>90</v>
      </c>
      <c r="I31" s="243">
        <v>11</v>
      </c>
      <c r="J31" s="244">
        <v>12.222222222222221</v>
      </c>
      <c r="K31" s="243">
        <v>79</v>
      </c>
      <c r="L31" s="243">
        <v>68</v>
      </c>
      <c r="M31" s="243">
        <v>11</v>
      </c>
      <c r="N31" s="244">
        <v>16.176470588235293</v>
      </c>
      <c r="O31" s="243">
        <v>49</v>
      </c>
      <c r="P31" s="243">
        <v>56</v>
      </c>
      <c r="Q31" s="243">
        <v>-7</v>
      </c>
      <c r="R31" s="244">
        <v>-12.5</v>
      </c>
      <c r="S31" s="244">
        <v>78.21782178217822</v>
      </c>
      <c r="T31" s="244">
        <v>75.55555555555556</v>
      </c>
      <c r="U31" s="245">
        <f t="shared" si="0"/>
        <v>2.6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19</v>
      </c>
      <c r="H32" s="243">
        <v>12</v>
      </c>
      <c r="I32" s="243">
        <v>7</v>
      </c>
      <c r="J32" s="244">
        <v>58.333333333333336</v>
      </c>
      <c r="K32" s="243">
        <v>9</v>
      </c>
      <c r="L32" s="243">
        <v>9</v>
      </c>
      <c r="M32" s="243">
        <v>0</v>
      </c>
      <c r="N32" s="243">
        <v>0</v>
      </c>
      <c r="O32" s="243">
        <v>12</v>
      </c>
      <c r="P32" s="243">
        <v>8</v>
      </c>
      <c r="Q32" s="243">
        <v>4</v>
      </c>
      <c r="R32" s="244">
        <v>50</v>
      </c>
      <c r="S32" s="244">
        <v>47.368421052631575</v>
      </c>
      <c r="T32" s="244">
        <v>75</v>
      </c>
      <c r="U32" s="245">
        <f t="shared" si="0"/>
        <v>-27.6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5</v>
      </c>
      <c r="H33" s="243">
        <v>12</v>
      </c>
      <c r="I33" s="243">
        <v>-7</v>
      </c>
      <c r="J33" s="244">
        <v>-58.333333333333336</v>
      </c>
      <c r="K33" s="243">
        <v>6</v>
      </c>
      <c r="L33" s="243">
        <v>11</v>
      </c>
      <c r="M33" s="243">
        <v>-5</v>
      </c>
      <c r="N33" s="244">
        <v>-45.45454545454545</v>
      </c>
      <c r="O33" s="243">
        <v>5</v>
      </c>
      <c r="P33" s="243">
        <v>6</v>
      </c>
      <c r="Q33" s="243">
        <v>-1</v>
      </c>
      <c r="R33" s="244">
        <v>-16.666666666666664</v>
      </c>
      <c r="S33" s="244">
        <v>120</v>
      </c>
      <c r="T33" s="244">
        <v>91.66666666666666</v>
      </c>
      <c r="U33" s="245">
        <f t="shared" si="0"/>
        <v>28.3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13</v>
      </c>
      <c r="H34" s="243">
        <v>27</v>
      </c>
      <c r="I34" s="243">
        <v>-14</v>
      </c>
      <c r="J34" s="244">
        <v>-51.85185185185185</v>
      </c>
      <c r="K34" s="243">
        <v>8</v>
      </c>
      <c r="L34" s="243">
        <v>23</v>
      </c>
      <c r="M34" s="243">
        <v>-15</v>
      </c>
      <c r="N34" s="244">
        <v>-65.21739130434783</v>
      </c>
      <c r="O34" s="243">
        <v>8</v>
      </c>
      <c r="P34" s="243">
        <v>13</v>
      </c>
      <c r="Q34" s="243">
        <v>-5</v>
      </c>
      <c r="R34" s="244">
        <v>-38.46153846153847</v>
      </c>
      <c r="S34" s="244">
        <v>61.53846153846154</v>
      </c>
      <c r="T34" s="244">
        <v>85.18518518518519</v>
      </c>
      <c r="U34" s="245">
        <f t="shared" si="0"/>
        <v>-23.7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34</v>
      </c>
      <c r="H35" s="243">
        <v>33</v>
      </c>
      <c r="I35" s="243">
        <v>1</v>
      </c>
      <c r="J35" s="244">
        <v>3.0303030303030303</v>
      </c>
      <c r="K35" s="243">
        <v>22</v>
      </c>
      <c r="L35" s="243">
        <v>31</v>
      </c>
      <c r="M35" s="243">
        <v>-9</v>
      </c>
      <c r="N35" s="244">
        <v>-29.03225806451613</v>
      </c>
      <c r="O35" s="243">
        <v>18</v>
      </c>
      <c r="P35" s="243">
        <v>22</v>
      </c>
      <c r="Q35" s="243">
        <v>-4</v>
      </c>
      <c r="R35" s="244">
        <v>-18.181818181818183</v>
      </c>
      <c r="S35" s="244">
        <v>64.70588235294117</v>
      </c>
      <c r="T35" s="244">
        <v>93.93939393939394</v>
      </c>
      <c r="U35" s="245">
        <f t="shared" si="0"/>
        <v>-29.2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151</v>
      </c>
      <c r="H36" s="235">
        <v>185</v>
      </c>
      <c r="I36" s="235">
        <v>-34</v>
      </c>
      <c r="J36" s="236">
        <v>-18.37837837837838</v>
      </c>
      <c r="K36" s="235">
        <v>140</v>
      </c>
      <c r="L36" s="235">
        <v>132</v>
      </c>
      <c r="M36" s="235">
        <v>8</v>
      </c>
      <c r="N36" s="236">
        <v>6.0606060606060606</v>
      </c>
      <c r="O36" s="235">
        <v>82</v>
      </c>
      <c r="P36" s="235">
        <v>75</v>
      </c>
      <c r="Q36" s="235">
        <v>7</v>
      </c>
      <c r="R36" s="236">
        <v>9.333333333333334</v>
      </c>
      <c r="S36" s="236">
        <v>92.71523178807946</v>
      </c>
      <c r="T36" s="236">
        <v>71.35135135135135</v>
      </c>
      <c r="U36" s="237">
        <f t="shared" si="0"/>
        <v>21.3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3</v>
      </c>
      <c r="H37" s="243">
        <v>7</v>
      </c>
      <c r="I37" s="243">
        <v>-4</v>
      </c>
      <c r="J37" s="244">
        <v>-57.14285714285714</v>
      </c>
      <c r="K37" s="243">
        <v>2</v>
      </c>
      <c r="L37" s="243">
        <v>6</v>
      </c>
      <c r="M37" s="243">
        <v>-4</v>
      </c>
      <c r="N37" s="244">
        <v>-66.66666666666666</v>
      </c>
      <c r="O37" s="243">
        <v>6</v>
      </c>
      <c r="P37" s="243">
        <v>2</v>
      </c>
      <c r="Q37" s="243">
        <v>4</v>
      </c>
      <c r="R37" s="244">
        <v>200</v>
      </c>
      <c r="S37" s="244">
        <v>66.66666666666666</v>
      </c>
      <c r="T37" s="244">
        <v>85.71428571428571</v>
      </c>
      <c r="U37" s="245">
        <f t="shared" si="0"/>
        <v>-19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4</v>
      </c>
      <c r="H38" s="243">
        <v>12</v>
      </c>
      <c r="I38" s="243">
        <v>-8</v>
      </c>
      <c r="J38" s="244">
        <v>-66.66666666666666</v>
      </c>
      <c r="K38" s="243">
        <v>5</v>
      </c>
      <c r="L38" s="243">
        <v>7</v>
      </c>
      <c r="M38" s="243">
        <v>-2</v>
      </c>
      <c r="N38" s="244">
        <v>-28.57142857142857</v>
      </c>
      <c r="O38" s="243">
        <v>5</v>
      </c>
      <c r="P38" s="243">
        <v>4</v>
      </c>
      <c r="Q38" s="243">
        <v>1</v>
      </c>
      <c r="R38" s="244">
        <v>25</v>
      </c>
      <c r="S38" s="244">
        <v>125</v>
      </c>
      <c r="T38" s="244">
        <v>58.333333333333336</v>
      </c>
      <c r="U38" s="245">
        <f t="shared" si="0"/>
        <v>66.7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5</v>
      </c>
      <c r="H39" s="243">
        <v>2</v>
      </c>
      <c r="I39" s="243">
        <v>3</v>
      </c>
      <c r="J39" s="244">
        <v>150</v>
      </c>
      <c r="K39" s="243">
        <v>3</v>
      </c>
      <c r="L39" s="243">
        <v>3</v>
      </c>
      <c r="M39" s="243">
        <v>0</v>
      </c>
      <c r="N39" s="243">
        <v>0</v>
      </c>
      <c r="O39" s="243">
        <v>2</v>
      </c>
      <c r="P39" s="243">
        <v>2</v>
      </c>
      <c r="Q39" s="243">
        <v>0</v>
      </c>
      <c r="R39" s="243">
        <v>0</v>
      </c>
      <c r="S39" s="244">
        <v>60</v>
      </c>
      <c r="T39" s="244">
        <v>150</v>
      </c>
      <c r="U39" s="245">
        <f t="shared" si="0"/>
        <v>-90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22</v>
      </c>
      <c r="H40" s="243">
        <v>13</v>
      </c>
      <c r="I40" s="243">
        <v>9</v>
      </c>
      <c r="J40" s="244">
        <v>69.23076923076923</v>
      </c>
      <c r="K40" s="243">
        <v>14</v>
      </c>
      <c r="L40" s="243">
        <v>12</v>
      </c>
      <c r="M40" s="243">
        <v>2</v>
      </c>
      <c r="N40" s="244">
        <v>16.666666666666664</v>
      </c>
      <c r="O40" s="243">
        <v>12</v>
      </c>
      <c r="P40" s="243">
        <v>8</v>
      </c>
      <c r="Q40" s="243">
        <v>4</v>
      </c>
      <c r="R40" s="244">
        <v>50</v>
      </c>
      <c r="S40" s="244">
        <v>63.63636363636363</v>
      </c>
      <c r="T40" s="244">
        <v>92.3076923076923</v>
      </c>
      <c r="U40" s="245">
        <f t="shared" si="0"/>
        <v>-28.7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99</v>
      </c>
      <c r="H41" s="243">
        <v>133</v>
      </c>
      <c r="I41" s="243">
        <v>-34</v>
      </c>
      <c r="J41" s="244">
        <v>-25.563909774436087</v>
      </c>
      <c r="K41" s="243">
        <v>98</v>
      </c>
      <c r="L41" s="243">
        <v>89</v>
      </c>
      <c r="M41" s="243">
        <v>9</v>
      </c>
      <c r="N41" s="244">
        <v>10.112359550561797</v>
      </c>
      <c r="O41" s="243">
        <v>45</v>
      </c>
      <c r="P41" s="243">
        <v>46</v>
      </c>
      <c r="Q41" s="243">
        <v>-1</v>
      </c>
      <c r="R41" s="244">
        <v>-2.1739130434782608</v>
      </c>
      <c r="S41" s="244">
        <v>98.98989898989899</v>
      </c>
      <c r="T41" s="244">
        <v>66.9172932330827</v>
      </c>
      <c r="U41" s="245">
        <f t="shared" si="0"/>
        <v>32.1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18</v>
      </c>
      <c r="H42" s="243">
        <v>18</v>
      </c>
      <c r="I42" s="243">
        <v>0</v>
      </c>
      <c r="J42" s="243">
        <v>0</v>
      </c>
      <c r="K42" s="243">
        <v>18</v>
      </c>
      <c r="L42" s="243">
        <v>15</v>
      </c>
      <c r="M42" s="243">
        <v>3</v>
      </c>
      <c r="N42" s="244">
        <v>20</v>
      </c>
      <c r="O42" s="243">
        <v>12</v>
      </c>
      <c r="P42" s="243">
        <v>13</v>
      </c>
      <c r="Q42" s="243">
        <v>-1</v>
      </c>
      <c r="R42" s="244">
        <v>-7.6923076923076925</v>
      </c>
      <c r="S42" s="244">
        <v>100</v>
      </c>
      <c r="T42" s="244">
        <v>83.33333333333334</v>
      </c>
      <c r="U42" s="245">
        <f t="shared" si="0"/>
        <v>16.7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304</v>
      </c>
      <c r="H43" s="235">
        <v>366</v>
      </c>
      <c r="I43" s="235">
        <v>-62</v>
      </c>
      <c r="J43" s="236">
        <v>-16.939890710382514</v>
      </c>
      <c r="K43" s="235">
        <v>235</v>
      </c>
      <c r="L43" s="235">
        <v>249</v>
      </c>
      <c r="M43" s="235">
        <v>-14</v>
      </c>
      <c r="N43" s="236">
        <v>-5.622489959839357</v>
      </c>
      <c r="O43" s="235">
        <v>182</v>
      </c>
      <c r="P43" s="235">
        <v>201</v>
      </c>
      <c r="Q43" s="235">
        <v>-19</v>
      </c>
      <c r="R43" s="236">
        <v>-9.45273631840796</v>
      </c>
      <c r="S43" s="236">
        <v>77.30263157894737</v>
      </c>
      <c r="T43" s="236">
        <v>68.0327868852459</v>
      </c>
      <c r="U43" s="237">
        <f t="shared" si="0"/>
        <v>9.3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13</v>
      </c>
      <c r="H44" s="243">
        <v>18</v>
      </c>
      <c r="I44" s="243">
        <v>-5</v>
      </c>
      <c r="J44" s="244">
        <v>-27.77777777777778</v>
      </c>
      <c r="K44" s="243">
        <v>10</v>
      </c>
      <c r="L44" s="243">
        <v>12</v>
      </c>
      <c r="M44" s="243">
        <v>-2</v>
      </c>
      <c r="N44" s="244">
        <v>-16.666666666666664</v>
      </c>
      <c r="O44" s="243">
        <v>10</v>
      </c>
      <c r="P44" s="243">
        <v>8</v>
      </c>
      <c r="Q44" s="243">
        <v>2</v>
      </c>
      <c r="R44" s="244">
        <v>25</v>
      </c>
      <c r="S44" s="244">
        <v>76.92307692307693</v>
      </c>
      <c r="T44" s="244">
        <v>66.66666666666666</v>
      </c>
      <c r="U44" s="245">
        <f t="shared" si="0"/>
        <v>10.2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38</v>
      </c>
      <c r="H45" s="243">
        <v>37</v>
      </c>
      <c r="I45" s="243">
        <v>1</v>
      </c>
      <c r="J45" s="244">
        <v>2.7027027027027026</v>
      </c>
      <c r="K45" s="243">
        <v>28</v>
      </c>
      <c r="L45" s="243">
        <v>37</v>
      </c>
      <c r="M45" s="243">
        <v>-9</v>
      </c>
      <c r="N45" s="244">
        <v>-24.324324324324326</v>
      </c>
      <c r="O45" s="243">
        <v>22</v>
      </c>
      <c r="P45" s="243">
        <v>29</v>
      </c>
      <c r="Q45" s="243">
        <v>-7</v>
      </c>
      <c r="R45" s="244">
        <v>-24.137931034482758</v>
      </c>
      <c r="S45" s="244">
        <v>73.68421052631578</v>
      </c>
      <c r="T45" s="244">
        <v>100</v>
      </c>
      <c r="U45" s="245">
        <f t="shared" si="0"/>
        <v>-26.3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153</v>
      </c>
      <c r="H46" s="243">
        <v>200</v>
      </c>
      <c r="I46" s="243">
        <v>-47</v>
      </c>
      <c r="J46" s="244">
        <v>-23.5</v>
      </c>
      <c r="K46" s="243">
        <v>123</v>
      </c>
      <c r="L46" s="243">
        <v>124</v>
      </c>
      <c r="M46" s="243">
        <v>-1</v>
      </c>
      <c r="N46" s="244">
        <v>-0.8064516129032258</v>
      </c>
      <c r="O46" s="243">
        <v>99</v>
      </c>
      <c r="P46" s="243">
        <v>101</v>
      </c>
      <c r="Q46" s="243">
        <v>-2</v>
      </c>
      <c r="R46" s="244">
        <v>-1.9801980198019802</v>
      </c>
      <c r="S46" s="244">
        <v>80.3921568627451</v>
      </c>
      <c r="T46" s="244">
        <v>62</v>
      </c>
      <c r="U46" s="245">
        <f t="shared" si="0"/>
        <v>18.4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76</v>
      </c>
      <c r="H47" s="243">
        <v>73</v>
      </c>
      <c r="I47" s="243">
        <v>3</v>
      </c>
      <c r="J47" s="244">
        <v>4.10958904109589</v>
      </c>
      <c r="K47" s="243">
        <v>52</v>
      </c>
      <c r="L47" s="243">
        <v>42</v>
      </c>
      <c r="M47" s="243">
        <v>10</v>
      </c>
      <c r="N47" s="244">
        <v>23.809523809523807</v>
      </c>
      <c r="O47" s="243">
        <v>38</v>
      </c>
      <c r="P47" s="243">
        <v>29</v>
      </c>
      <c r="Q47" s="243">
        <v>9</v>
      </c>
      <c r="R47" s="244">
        <v>31.03448275862069</v>
      </c>
      <c r="S47" s="244">
        <v>68.42105263157895</v>
      </c>
      <c r="T47" s="244">
        <v>57.534246575342465</v>
      </c>
      <c r="U47" s="245">
        <f t="shared" si="0"/>
        <v>10.9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14</v>
      </c>
      <c r="H48" s="243">
        <v>20</v>
      </c>
      <c r="I48" s="243">
        <v>-6</v>
      </c>
      <c r="J48" s="244">
        <v>-30</v>
      </c>
      <c r="K48" s="243">
        <v>14</v>
      </c>
      <c r="L48" s="243">
        <v>17</v>
      </c>
      <c r="M48" s="243">
        <v>-3</v>
      </c>
      <c r="N48" s="244">
        <v>-17.647058823529413</v>
      </c>
      <c r="O48" s="243">
        <v>8</v>
      </c>
      <c r="P48" s="243">
        <v>19</v>
      </c>
      <c r="Q48" s="243">
        <v>-11</v>
      </c>
      <c r="R48" s="244">
        <v>-57.89473684210527</v>
      </c>
      <c r="S48" s="244">
        <v>100</v>
      </c>
      <c r="T48" s="244">
        <v>85</v>
      </c>
      <c r="U48" s="245">
        <f t="shared" si="0"/>
        <v>15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10</v>
      </c>
      <c r="H49" s="243">
        <v>18</v>
      </c>
      <c r="I49" s="243">
        <v>-8</v>
      </c>
      <c r="J49" s="244">
        <v>-44.44444444444444</v>
      </c>
      <c r="K49" s="243">
        <v>8</v>
      </c>
      <c r="L49" s="243">
        <v>17</v>
      </c>
      <c r="M49" s="243">
        <v>-9</v>
      </c>
      <c r="N49" s="244">
        <v>-52.94117647058824</v>
      </c>
      <c r="O49" s="243">
        <v>5</v>
      </c>
      <c r="P49" s="243">
        <v>15</v>
      </c>
      <c r="Q49" s="243">
        <v>-10</v>
      </c>
      <c r="R49" s="244">
        <v>-66.66666666666666</v>
      </c>
      <c r="S49" s="244">
        <v>80</v>
      </c>
      <c r="T49" s="244">
        <v>94.44444444444444</v>
      </c>
      <c r="U49" s="245">
        <f t="shared" si="0"/>
        <v>-14.4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71</v>
      </c>
      <c r="H50" s="235">
        <v>61</v>
      </c>
      <c r="I50" s="235">
        <v>10</v>
      </c>
      <c r="J50" s="236">
        <v>16.39344262295082</v>
      </c>
      <c r="K50" s="235">
        <v>66</v>
      </c>
      <c r="L50" s="235">
        <v>58</v>
      </c>
      <c r="M50" s="235">
        <v>8</v>
      </c>
      <c r="N50" s="236">
        <v>13.793103448275861</v>
      </c>
      <c r="O50" s="235">
        <v>46</v>
      </c>
      <c r="P50" s="235">
        <v>54</v>
      </c>
      <c r="Q50" s="235">
        <v>-8</v>
      </c>
      <c r="R50" s="236">
        <v>-14.814814814814813</v>
      </c>
      <c r="S50" s="236">
        <v>92.95774647887323</v>
      </c>
      <c r="T50" s="236">
        <v>95.08196721311475</v>
      </c>
      <c r="U50" s="237">
        <f t="shared" si="0"/>
        <v>-2.1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2</v>
      </c>
      <c r="H51" s="243">
        <v>6</v>
      </c>
      <c r="I51" s="243">
        <v>-4</v>
      </c>
      <c r="J51" s="244">
        <v>-66.66666666666666</v>
      </c>
      <c r="K51" s="243">
        <v>3</v>
      </c>
      <c r="L51" s="243">
        <v>13</v>
      </c>
      <c r="M51" s="243">
        <v>-10</v>
      </c>
      <c r="N51" s="244">
        <v>-76.92307692307693</v>
      </c>
      <c r="O51" s="243">
        <v>2</v>
      </c>
      <c r="P51" s="243">
        <v>7</v>
      </c>
      <c r="Q51" s="243">
        <v>-5</v>
      </c>
      <c r="R51" s="244">
        <v>-71.42857142857143</v>
      </c>
      <c r="S51" s="244">
        <v>150</v>
      </c>
      <c r="T51" s="244">
        <v>216.66666666666666</v>
      </c>
      <c r="U51" s="245">
        <f t="shared" si="0"/>
        <v>-66.7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3</v>
      </c>
      <c r="H52" s="243">
        <v>6</v>
      </c>
      <c r="I52" s="243">
        <v>-3</v>
      </c>
      <c r="J52" s="244">
        <v>-50</v>
      </c>
      <c r="K52" s="243">
        <v>5</v>
      </c>
      <c r="L52" s="243">
        <v>5</v>
      </c>
      <c r="M52" s="243">
        <v>0</v>
      </c>
      <c r="N52" s="243">
        <v>0</v>
      </c>
      <c r="O52" s="243">
        <v>6</v>
      </c>
      <c r="P52" s="243">
        <v>5</v>
      </c>
      <c r="Q52" s="243">
        <v>1</v>
      </c>
      <c r="R52" s="244">
        <v>20</v>
      </c>
      <c r="S52" s="244">
        <v>166.66666666666669</v>
      </c>
      <c r="T52" s="244">
        <v>83.33333333333334</v>
      </c>
      <c r="U52" s="245">
        <f t="shared" si="0"/>
        <v>83.4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25</v>
      </c>
      <c r="H53" s="243">
        <v>21</v>
      </c>
      <c r="I53" s="243">
        <v>4</v>
      </c>
      <c r="J53" s="244">
        <v>19.047619047619047</v>
      </c>
      <c r="K53" s="243">
        <v>20</v>
      </c>
      <c r="L53" s="243">
        <v>17</v>
      </c>
      <c r="M53" s="243">
        <v>3</v>
      </c>
      <c r="N53" s="244">
        <v>17.647058823529413</v>
      </c>
      <c r="O53" s="243">
        <v>16</v>
      </c>
      <c r="P53" s="243">
        <v>16</v>
      </c>
      <c r="Q53" s="243">
        <v>0</v>
      </c>
      <c r="R53" s="243">
        <v>0</v>
      </c>
      <c r="S53" s="244">
        <v>80</v>
      </c>
      <c r="T53" s="244">
        <v>80.95238095238095</v>
      </c>
      <c r="U53" s="245">
        <f t="shared" si="0"/>
        <v>-1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30</v>
      </c>
      <c r="H54" s="243">
        <v>21</v>
      </c>
      <c r="I54" s="243">
        <v>9</v>
      </c>
      <c r="J54" s="244">
        <v>42.857142857142854</v>
      </c>
      <c r="K54" s="243">
        <v>27</v>
      </c>
      <c r="L54" s="243">
        <v>16</v>
      </c>
      <c r="M54" s="243">
        <v>11</v>
      </c>
      <c r="N54" s="244">
        <v>68.75</v>
      </c>
      <c r="O54" s="243">
        <v>15</v>
      </c>
      <c r="P54" s="243">
        <v>20</v>
      </c>
      <c r="Q54" s="243">
        <v>-5</v>
      </c>
      <c r="R54" s="244">
        <v>-25</v>
      </c>
      <c r="S54" s="244">
        <v>90</v>
      </c>
      <c r="T54" s="244">
        <v>76.19047619047619</v>
      </c>
      <c r="U54" s="245">
        <f t="shared" si="0"/>
        <v>13.8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11</v>
      </c>
      <c r="H55" s="243">
        <v>7</v>
      </c>
      <c r="I55" s="243">
        <v>4</v>
      </c>
      <c r="J55" s="244">
        <v>57.14285714285714</v>
      </c>
      <c r="K55" s="243">
        <v>11</v>
      </c>
      <c r="L55" s="243">
        <v>7</v>
      </c>
      <c r="M55" s="243">
        <v>4</v>
      </c>
      <c r="N55" s="244">
        <v>57.14285714285714</v>
      </c>
      <c r="O55" s="243">
        <v>7</v>
      </c>
      <c r="P55" s="243">
        <v>6</v>
      </c>
      <c r="Q55" s="243">
        <v>1</v>
      </c>
      <c r="R55" s="244">
        <v>16.666666666666664</v>
      </c>
      <c r="S55" s="244">
        <v>100</v>
      </c>
      <c r="T55" s="244">
        <v>100</v>
      </c>
      <c r="U55" s="254">
        <v>0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52</v>
      </c>
      <c r="H56" s="235">
        <v>49</v>
      </c>
      <c r="I56" s="235">
        <v>3</v>
      </c>
      <c r="J56" s="236">
        <v>6.122448979591836</v>
      </c>
      <c r="K56" s="235">
        <v>50</v>
      </c>
      <c r="L56" s="235">
        <v>44</v>
      </c>
      <c r="M56" s="235">
        <v>6</v>
      </c>
      <c r="N56" s="236">
        <v>13.636363636363635</v>
      </c>
      <c r="O56" s="235">
        <v>37</v>
      </c>
      <c r="P56" s="235">
        <v>38</v>
      </c>
      <c r="Q56" s="235">
        <v>-1</v>
      </c>
      <c r="R56" s="236">
        <v>-2.631578947368421</v>
      </c>
      <c r="S56" s="236">
        <v>96.15384615384616</v>
      </c>
      <c r="T56" s="236">
        <v>89.79591836734694</v>
      </c>
      <c r="U56" s="237">
        <f aca="true" t="shared" si="1" ref="U56:U69">ROUND((ROUND(S56,1)-ROUND(T56,1)),1)</f>
        <v>6.4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2</v>
      </c>
      <c r="H57" s="243">
        <v>7</v>
      </c>
      <c r="I57" s="243">
        <v>-5</v>
      </c>
      <c r="J57" s="244">
        <v>-71.42857142857143</v>
      </c>
      <c r="K57" s="243">
        <v>4</v>
      </c>
      <c r="L57" s="243">
        <v>5</v>
      </c>
      <c r="M57" s="243">
        <v>-1</v>
      </c>
      <c r="N57" s="244">
        <v>-20</v>
      </c>
      <c r="O57" s="243">
        <v>5</v>
      </c>
      <c r="P57" s="243">
        <v>5</v>
      </c>
      <c r="Q57" s="243">
        <v>0</v>
      </c>
      <c r="R57" s="243">
        <v>0</v>
      </c>
      <c r="S57" s="244">
        <v>200</v>
      </c>
      <c r="T57" s="244">
        <v>71.42857142857143</v>
      </c>
      <c r="U57" s="245">
        <f t="shared" si="1"/>
        <v>128.6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22</v>
      </c>
      <c r="H58" s="243">
        <v>17</v>
      </c>
      <c r="I58" s="243">
        <v>5</v>
      </c>
      <c r="J58" s="244">
        <v>29.411764705882355</v>
      </c>
      <c r="K58" s="243">
        <v>19</v>
      </c>
      <c r="L58" s="243">
        <v>17</v>
      </c>
      <c r="M58" s="243">
        <v>2</v>
      </c>
      <c r="N58" s="244">
        <v>11.76470588235294</v>
      </c>
      <c r="O58" s="243">
        <v>14</v>
      </c>
      <c r="P58" s="243">
        <v>11</v>
      </c>
      <c r="Q58" s="243">
        <v>3</v>
      </c>
      <c r="R58" s="244">
        <v>27.27272727272727</v>
      </c>
      <c r="S58" s="244">
        <v>86.36363636363636</v>
      </c>
      <c r="T58" s="244">
        <v>100</v>
      </c>
      <c r="U58" s="245">
        <f t="shared" si="1"/>
        <v>-13.6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16</v>
      </c>
      <c r="H59" s="243">
        <v>20</v>
      </c>
      <c r="I59" s="243">
        <v>-4</v>
      </c>
      <c r="J59" s="244">
        <v>-20</v>
      </c>
      <c r="K59" s="243">
        <v>18</v>
      </c>
      <c r="L59" s="243">
        <v>18</v>
      </c>
      <c r="M59" s="243">
        <v>0</v>
      </c>
      <c r="N59" s="243">
        <v>0</v>
      </c>
      <c r="O59" s="243">
        <v>15</v>
      </c>
      <c r="P59" s="243">
        <v>19</v>
      </c>
      <c r="Q59" s="243">
        <v>-4</v>
      </c>
      <c r="R59" s="244">
        <v>-21.052631578947366</v>
      </c>
      <c r="S59" s="244">
        <v>112.5</v>
      </c>
      <c r="T59" s="244">
        <v>90</v>
      </c>
      <c r="U59" s="245">
        <f t="shared" si="1"/>
        <v>22.5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12</v>
      </c>
      <c r="H60" s="243">
        <v>5</v>
      </c>
      <c r="I60" s="243">
        <v>7</v>
      </c>
      <c r="J60" s="244">
        <v>140</v>
      </c>
      <c r="K60" s="243">
        <v>9</v>
      </c>
      <c r="L60" s="243">
        <v>4</v>
      </c>
      <c r="M60" s="243">
        <v>5</v>
      </c>
      <c r="N60" s="244">
        <v>125</v>
      </c>
      <c r="O60" s="243">
        <v>3</v>
      </c>
      <c r="P60" s="243">
        <v>3</v>
      </c>
      <c r="Q60" s="243">
        <v>0</v>
      </c>
      <c r="R60" s="243">
        <v>0</v>
      </c>
      <c r="S60" s="244">
        <v>75</v>
      </c>
      <c r="T60" s="244">
        <v>80</v>
      </c>
      <c r="U60" s="245">
        <f t="shared" si="1"/>
        <v>-5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228</v>
      </c>
      <c r="H61" s="235">
        <v>282</v>
      </c>
      <c r="I61" s="235">
        <v>-54</v>
      </c>
      <c r="J61" s="236">
        <v>-19.148936170212767</v>
      </c>
      <c r="K61" s="235">
        <v>222</v>
      </c>
      <c r="L61" s="235">
        <v>238</v>
      </c>
      <c r="M61" s="235">
        <v>-16</v>
      </c>
      <c r="N61" s="236">
        <v>-6.722689075630252</v>
      </c>
      <c r="O61" s="235">
        <v>163</v>
      </c>
      <c r="P61" s="235">
        <v>161</v>
      </c>
      <c r="Q61" s="235">
        <v>2</v>
      </c>
      <c r="R61" s="236">
        <v>1.2422360248447204</v>
      </c>
      <c r="S61" s="236">
        <v>97.36842105263158</v>
      </c>
      <c r="T61" s="236">
        <v>84.39716312056737</v>
      </c>
      <c r="U61" s="237">
        <f t="shared" si="1"/>
        <v>13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122</v>
      </c>
      <c r="H62" s="243">
        <v>140</v>
      </c>
      <c r="I62" s="243">
        <v>-18</v>
      </c>
      <c r="J62" s="244">
        <v>-12.857142857142856</v>
      </c>
      <c r="K62" s="243">
        <v>113</v>
      </c>
      <c r="L62" s="243">
        <v>107</v>
      </c>
      <c r="M62" s="243">
        <v>6</v>
      </c>
      <c r="N62" s="244">
        <v>5.607476635514018</v>
      </c>
      <c r="O62" s="243">
        <v>62</v>
      </c>
      <c r="P62" s="243">
        <v>67</v>
      </c>
      <c r="Q62" s="243">
        <v>-5</v>
      </c>
      <c r="R62" s="244">
        <v>-7.462686567164178</v>
      </c>
      <c r="S62" s="244">
        <v>92.62295081967213</v>
      </c>
      <c r="T62" s="244">
        <v>76.42857142857142</v>
      </c>
      <c r="U62" s="245">
        <f t="shared" si="1"/>
        <v>16.2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2</v>
      </c>
      <c r="H63" s="243">
        <v>8</v>
      </c>
      <c r="I63" s="243">
        <v>-6</v>
      </c>
      <c r="J63" s="244">
        <v>-75</v>
      </c>
      <c r="K63" s="243">
        <v>4</v>
      </c>
      <c r="L63" s="243">
        <v>6</v>
      </c>
      <c r="M63" s="243">
        <v>-2</v>
      </c>
      <c r="N63" s="244">
        <v>-33.33333333333333</v>
      </c>
      <c r="O63" s="243">
        <v>1</v>
      </c>
      <c r="P63" s="243">
        <v>3</v>
      </c>
      <c r="Q63" s="243">
        <v>-2</v>
      </c>
      <c r="R63" s="244">
        <v>-66.66666666666666</v>
      </c>
      <c r="S63" s="244">
        <v>200</v>
      </c>
      <c r="T63" s="244">
        <v>75</v>
      </c>
      <c r="U63" s="245">
        <f t="shared" si="1"/>
        <v>125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20</v>
      </c>
      <c r="H64" s="243">
        <v>13</v>
      </c>
      <c r="I64" s="243">
        <v>7</v>
      </c>
      <c r="J64" s="244">
        <v>53.84615384615385</v>
      </c>
      <c r="K64" s="243">
        <v>22</v>
      </c>
      <c r="L64" s="243">
        <v>7</v>
      </c>
      <c r="M64" s="243">
        <v>15</v>
      </c>
      <c r="N64" s="244">
        <v>214.28571428571428</v>
      </c>
      <c r="O64" s="243">
        <v>22</v>
      </c>
      <c r="P64" s="243">
        <v>7</v>
      </c>
      <c r="Q64" s="243">
        <v>15</v>
      </c>
      <c r="R64" s="244">
        <v>214.28571428571428</v>
      </c>
      <c r="S64" s="244">
        <v>110.00000000000001</v>
      </c>
      <c r="T64" s="244">
        <v>53.84615384615385</v>
      </c>
      <c r="U64" s="245">
        <f t="shared" si="1"/>
        <v>56.2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32</v>
      </c>
      <c r="H65" s="243">
        <v>28</v>
      </c>
      <c r="I65" s="243">
        <v>4</v>
      </c>
      <c r="J65" s="244">
        <v>14.285714285714285</v>
      </c>
      <c r="K65" s="243">
        <v>28</v>
      </c>
      <c r="L65" s="243">
        <v>31</v>
      </c>
      <c r="M65" s="243">
        <v>-3</v>
      </c>
      <c r="N65" s="244">
        <v>-9.67741935483871</v>
      </c>
      <c r="O65" s="243">
        <v>29</v>
      </c>
      <c r="P65" s="243">
        <v>20</v>
      </c>
      <c r="Q65" s="243">
        <v>9</v>
      </c>
      <c r="R65" s="244">
        <v>45</v>
      </c>
      <c r="S65" s="244">
        <v>87.5</v>
      </c>
      <c r="T65" s="244">
        <v>110.71428571428572</v>
      </c>
      <c r="U65" s="245">
        <f t="shared" si="1"/>
        <v>-23.2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7</v>
      </c>
      <c r="H66" s="243">
        <v>10</v>
      </c>
      <c r="I66" s="243">
        <v>-3</v>
      </c>
      <c r="J66" s="244">
        <v>-30</v>
      </c>
      <c r="K66" s="243">
        <v>7</v>
      </c>
      <c r="L66" s="243">
        <v>9</v>
      </c>
      <c r="M66" s="243">
        <v>-2</v>
      </c>
      <c r="N66" s="244">
        <v>-22.22222222222222</v>
      </c>
      <c r="O66" s="243">
        <v>5</v>
      </c>
      <c r="P66" s="243">
        <v>9</v>
      </c>
      <c r="Q66" s="243">
        <v>-4</v>
      </c>
      <c r="R66" s="244">
        <v>-44.44444444444444</v>
      </c>
      <c r="S66" s="244">
        <v>100</v>
      </c>
      <c r="T66" s="244">
        <v>90</v>
      </c>
      <c r="U66" s="245">
        <f t="shared" si="1"/>
        <v>10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13</v>
      </c>
      <c r="H67" s="243">
        <v>27</v>
      </c>
      <c r="I67" s="243">
        <v>-14</v>
      </c>
      <c r="J67" s="244">
        <v>-51.85185185185185</v>
      </c>
      <c r="K67" s="243">
        <v>19</v>
      </c>
      <c r="L67" s="243">
        <v>19</v>
      </c>
      <c r="M67" s="243">
        <v>0</v>
      </c>
      <c r="N67" s="243">
        <v>0</v>
      </c>
      <c r="O67" s="243">
        <v>15</v>
      </c>
      <c r="P67" s="243">
        <v>11</v>
      </c>
      <c r="Q67" s="243">
        <v>4</v>
      </c>
      <c r="R67" s="244">
        <v>36.36363636363637</v>
      </c>
      <c r="S67" s="244">
        <v>146.15384615384613</v>
      </c>
      <c r="T67" s="244">
        <v>70.37037037037037</v>
      </c>
      <c r="U67" s="245">
        <f t="shared" si="1"/>
        <v>75.8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15</v>
      </c>
      <c r="H68" s="243">
        <v>29</v>
      </c>
      <c r="I68" s="243">
        <v>-14</v>
      </c>
      <c r="J68" s="244">
        <v>-48.275862068965516</v>
      </c>
      <c r="K68" s="243">
        <v>13</v>
      </c>
      <c r="L68" s="243">
        <v>35</v>
      </c>
      <c r="M68" s="243">
        <v>-22</v>
      </c>
      <c r="N68" s="244">
        <v>-62.857142857142854</v>
      </c>
      <c r="O68" s="243">
        <v>11</v>
      </c>
      <c r="P68" s="243">
        <v>22</v>
      </c>
      <c r="Q68" s="243">
        <v>-11</v>
      </c>
      <c r="R68" s="244">
        <v>-50</v>
      </c>
      <c r="S68" s="244">
        <v>86.66666666666667</v>
      </c>
      <c r="T68" s="244">
        <v>120.6896551724138</v>
      </c>
      <c r="U68" s="245">
        <f t="shared" si="1"/>
        <v>-34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17</v>
      </c>
      <c r="H69" s="260">
        <v>27</v>
      </c>
      <c r="I69" s="260">
        <v>-10</v>
      </c>
      <c r="J69" s="261">
        <v>-37.03703703703704</v>
      </c>
      <c r="K69" s="260">
        <v>16</v>
      </c>
      <c r="L69" s="260">
        <v>24</v>
      </c>
      <c r="M69" s="260">
        <v>-8</v>
      </c>
      <c r="N69" s="261">
        <v>-33.33333333333333</v>
      </c>
      <c r="O69" s="260">
        <v>18</v>
      </c>
      <c r="P69" s="260">
        <v>22</v>
      </c>
      <c r="Q69" s="260">
        <v>-4</v>
      </c>
      <c r="R69" s="261">
        <v>-18.181818181818183</v>
      </c>
      <c r="S69" s="261">
        <v>94.11764705882352</v>
      </c>
      <c r="T69" s="261">
        <v>88.88888888888889</v>
      </c>
      <c r="U69" s="262">
        <f t="shared" si="1"/>
        <v>5.2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225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155</v>
      </c>
      <c r="H10" s="226">
        <v>207</v>
      </c>
      <c r="I10" s="226">
        <v>-52</v>
      </c>
      <c r="J10" s="227">
        <v>-25.120772946859905</v>
      </c>
      <c r="K10" s="226">
        <v>141</v>
      </c>
      <c r="L10" s="226">
        <v>178</v>
      </c>
      <c r="M10" s="226">
        <v>-37</v>
      </c>
      <c r="N10" s="227">
        <v>-20.786516853932586</v>
      </c>
      <c r="O10" s="226">
        <v>129</v>
      </c>
      <c r="P10" s="226">
        <v>152</v>
      </c>
      <c r="Q10" s="226">
        <v>-23</v>
      </c>
      <c r="R10" s="227">
        <v>-15.131578947368421</v>
      </c>
      <c r="S10" s="227">
        <v>90.96774193548387</v>
      </c>
      <c r="T10" s="227">
        <v>85.99033816425121</v>
      </c>
      <c r="U10" s="228">
        <f>ROUND((ROUND(S10,1)-ROUND(T10,1)),1)</f>
        <v>5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5</v>
      </c>
      <c r="H11" s="235">
        <v>7</v>
      </c>
      <c r="I11" s="235">
        <v>-2</v>
      </c>
      <c r="J11" s="236">
        <v>-28.57142857142857</v>
      </c>
      <c r="K11" s="235">
        <v>4</v>
      </c>
      <c r="L11" s="235">
        <v>6</v>
      </c>
      <c r="M11" s="235">
        <v>-2</v>
      </c>
      <c r="N11" s="236">
        <v>-33.33333333333333</v>
      </c>
      <c r="O11" s="235">
        <v>7</v>
      </c>
      <c r="P11" s="235">
        <v>4</v>
      </c>
      <c r="Q11" s="235">
        <v>3</v>
      </c>
      <c r="R11" s="236">
        <v>75</v>
      </c>
      <c r="S11" s="236">
        <v>80</v>
      </c>
      <c r="T11" s="236">
        <v>85.71428571428571</v>
      </c>
      <c r="U11" s="237">
        <f>ROUND((ROUND(S11,1)-ROUND(T11,1)),1)</f>
        <v>-5.7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2</v>
      </c>
      <c r="H12" s="243">
        <v>5</v>
      </c>
      <c r="I12" s="243">
        <v>-3</v>
      </c>
      <c r="J12" s="244">
        <v>-60</v>
      </c>
      <c r="K12" s="243">
        <v>1</v>
      </c>
      <c r="L12" s="243">
        <v>4</v>
      </c>
      <c r="M12" s="243">
        <v>-3</v>
      </c>
      <c r="N12" s="244">
        <v>-75</v>
      </c>
      <c r="O12" s="243">
        <v>1</v>
      </c>
      <c r="P12" s="243">
        <v>1</v>
      </c>
      <c r="Q12" s="243">
        <v>0</v>
      </c>
      <c r="R12" s="243">
        <v>0</v>
      </c>
      <c r="S12" s="244">
        <v>50</v>
      </c>
      <c r="T12" s="244">
        <v>80</v>
      </c>
      <c r="U12" s="245">
        <f>ROUND((ROUND(S12,1)-ROUND(T12,1)),1)</f>
        <v>-30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  <c r="T13" s="243">
        <v>0</v>
      </c>
      <c r="U13" s="254">
        <v>0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1</v>
      </c>
      <c r="H14" s="243">
        <v>1</v>
      </c>
      <c r="I14" s="243">
        <v>0</v>
      </c>
      <c r="J14" s="243">
        <v>0</v>
      </c>
      <c r="K14" s="243">
        <v>1</v>
      </c>
      <c r="L14" s="243">
        <v>1</v>
      </c>
      <c r="M14" s="243">
        <v>0</v>
      </c>
      <c r="N14" s="243">
        <v>0</v>
      </c>
      <c r="O14" s="243">
        <v>4</v>
      </c>
      <c r="P14" s="243">
        <v>1</v>
      </c>
      <c r="Q14" s="243">
        <v>3</v>
      </c>
      <c r="R14" s="244">
        <v>300</v>
      </c>
      <c r="S14" s="244">
        <v>100</v>
      </c>
      <c r="T14" s="244">
        <v>100</v>
      </c>
      <c r="U14" s="254">
        <v>0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1</v>
      </c>
      <c r="H15" s="243">
        <v>1</v>
      </c>
      <c r="I15" s="243">
        <v>0</v>
      </c>
      <c r="J15" s="243">
        <v>0</v>
      </c>
      <c r="K15" s="243">
        <v>1</v>
      </c>
      <c r="L15" s="243">
        <v>1</v>
      </c>
      <c r="M15" s="243">
        <v>0</v>
      </c>
      <c r="N15" s="243">
        <v>0</v>
      </c>
      <c r="O15" s="243">
        <v>1</v>
      </c>
      <c r="P15" s="243">
        <v>2</v>
      </c>
      <c r="Q15" s="243">
        <v>-1</v>
      </c>
      <c r="R15" s="244">
        <v>-50</v>
      </c>
      <c r="S15" s="244">
        <v>100</v>
      </c>
      <c r="T15" s="244">
        <v>100</v>
      </c>
      <c r="U15" s="254">
        <v>0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1</v>
      </c>
      <c r="H16" s="243">
        <v>0</v>
      </c>
      <c r="I16" s="243">
        <v>1</v>
      </c>
      <c r="J16" s="243">
        <v>0</v>
      </c>
      <c r="K16" s="243">
        <v>1</v>
      </c>
      <c r="L16" s="243">
        <v>0</v>
      </c>
      <c r="M16" s="243">
        <v>1</v>
      </c>
      <c r="N16" s="243">
        <v>0</v>
      </c>
      <c r="O16" s="243">
        <v>1</v>
      </c>
      <c r="P16" s="243">
        <v>0</v>
      </c>
      <c r="Q16" s="243">
        <v>1</v>
      </c>
      <c r="R16" s="243">
        <v>0</v>
      </c>
      <c r="S16" s="244">
        <v>100</v>
      </c>
      <c r="T16" s="243">
        <v>0</v>
      </c>
      <c r="U16" s="245">
        <f>ROUND((ROUND(S16,1)-ROUND(T16,1)),1)</f>
        <v>100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9</v>
      </c>
      <c r="H17" s="235">
        <v>12</v>
      </c>
      <c r="I17" s="235">
        <v>-3</v>
      </c>
      <c r="J17" s="236">
        <v>-25</v>
      </c>
      <c r="K17" s="235">
        <v>10</v>
      </c>
      <c r="L17" s="235">
        <v>10</v>
      </c>
      <c r="M17" s="235">
        <v>0</v>
      </c>
      <c r="N17" s="235">
        <v>0</v>
      </c>
      <c r="O17" s="235">
        <v>7</v>
      </c>
      <c r="P17" s="235">
        <v>9</v>
      </c>
      <c r="Q17" s="235">
        <v>-2</v>
      </c>
      <c r="R17" s="236">
        <v>-22.22222222222222</v>
      </c>
      <c r="S17" s="236">
        <v>111.11111111111111</v>
      </c>
      <c r="T17" s="236">
        <v>83.33333333333334</v>
      </c>
      <c r="U17" s="237">
        <f>ROUND((ROUND(S17,1)-ROUND(T17,1)),1)</f>
        <v>27.8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3</v>
      </c>
      <c r="H18" s="243">
        <v>4</v>
      </c>
      <c r="I18" s="243">
        <v>-1</v>
      </c>
      <c r="J18" s="244">
        <v>-25</v>
      </c>
      <c r="K18" s="243">
        <v>3</v>
      </c>
      <c r="L18" s="243">
        <v>3</v>
      </c>
      <c r="M18" s="243">
        <v>0</v>
      </c>
      <c r="N18" s="243">
        <v>0</v>
      </c>
      <c r="O18" s="243">
        <v>2</v>
      </c>
      <c r="P18" s="243">
        <v>2</v>
      </c>
      <c r="Q18" s="243">
        <v>0</v>
      </c>
      <c r="R18" s="243">
        <v>0</v>
      </c>
      <c r="S18" s="244">
        <v>100</v>
      </c>
      <c r="T18" s="244">
        <v>75</v>
      </c>
      <c r="U18" s="245">
        <f>ROUND((ROUND(S18,1)-ROUND(T18,1)),1)</f>
        <v>25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2</v>
      </c>
      <c r="H19" s="243">
        <v>2</v>
      </c>
      <c r="I19" s="243">
        <v>0</v>
      </c>
      <c r="J19" s="243">
        <v>0</v>
      </c>
      <c r="K19" s="243">
        <v>2</v>
      </c>
      <c r="L19" s="243">
        <v>2</v>
      </c>
      <c r="M19" s="243">
        <v>0</v>
      </c>
      <c r="N19" s="243">
        <v>0</v>
      </c>
      <c r="O19" s="243">
        <v>0</v>
      </c>
      <c r="P19" s="243">
        <v>1</v>
      </c>
      <c r="Q19" s="243">
        <v>-1</v>
      </c>
      <c r="R19" s="244">
        <v>-100</v>
      </c>
      <c r="S19" s="244">
        <v>100</v>
      </c>
      <c r="T19" s="244">
        <v>100</v>
      </c>
      <c r="U19" s="254">
        <v>0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</v>
      </c>
      <c r="H20" s="243">
        <v>0</v>
      </c>
      <c r="I20" s="243">
        <v>2</v>
      </c>
      <c r="J20" s="243">
        <v>0</v>
      </c>
      <c r="K20" s="243">
        <v>2</v>
      </c>
      <c r="L20" s="243">
        <v>0</v>
      </c>
      <c r="M20" s="243">
        <v>2</v>
      </c>
      <c r="N20" s="243">
        <v>0</v>
      </c>
      <c r="O20" s="243">
        <v>2</v>
      </c>
      <c r="P20" s="243">
        <v>0</v>
      </c>
      <c r="Q20" s="243">
        <v>2</v>
      </c>
      <c r="R20" s="243">
        <v>0</v>
      </c>
      <c r="S20" s="244">
        <v>100</v>
      </c>
      <c r="T20" s="243">
        <v>0</v>
      </c>
      <c r="U20" s="245">
        <f>ROUND((ROUND(S20,1)-ROUND(T20,1)),1)</f>
        <v>100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0</v>
      </c>
      <c r="H21" s="243">
        <v>2</v>
      </c>
      <c r="I21" s="243">
        <v>-2</v>
      </c>
      <c r="J21" s="244">
        <v>-100</v>
      </c>
      <c r="K21" s="243">
        <v>0</v>
      </c>
      <c r="L21" s="243">
        <v>1</v>
      </c>
      <c r="M21" s="243">
        <v>-1</v>
      </c>
      <c r="N21" s="244">
        <v>-100</v>
      </c>
      <c r="O21" s="243">
        <v>0</v>
      </c>
      <c r="P21" s="243">
        <v>1</v>
      </c>
      <c r="Q21" s="243">
        <v>-1</v>
      </c>
      <c r="R21" s="244">
        <v>-100</v>
      </c>
      <c r="S21" s="243">
        <v>0</v>
      </c>
      <c r="T21" s="244">
        <v>50</v>
      </c>
      <c r="U21" s="245">
        <f>ROUND((ROUND(S21,1)-ROUND(T21,1)),1)</f>
        <v>-50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0</v>
      </c>
      <c r="H22" s="243">
        <v>3</v>
      </c>
      <c r="I22" s="243">
        <v>-3</v>
      </c>
      <c r="J22" s="244">
        <v>-100</v>
      </c>
      <c r="K22" s="243">
        <v>1</v>
      </c>
      <c r="L22" s="243">
        <v>3</v>
      </c>
      <c r="M22" s="243">
        <v>-2</v>
      </c>
      <c r="N22" s="244">
        <v>-66.66666666666666</v>
      </c>
      <c r="O22" s="243">
        <v>1</v>
      </c>
      <c r="P22" s="243">
        <v>4</v>
      </c>
      <c r="Q22" s="243">
        <v>-3</v>
      </c>
      <c r="R22" s="244">
        <v>-75</v>
      </c>
      <c r="S22" s="243">
        <v>0</v>
      </c>
      <c r="T22" s="244">
        <v>100</v>
      </c>
      <c r="U22" s="245">
        <f>ROUND((ROUND(S22,1)-ROUND(T22,1)),1)</f>
        <v>-100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2</v>
      </c>
      <c r="H23" s="243">
        <v>1</v>
      </c>
      <c r="I23" s="243">
        <v>1</v>
      </c>
      <c r="J23" s="244">
        <v>100</v>
      </c>
      <c r="K23" s="243">
        <v>2</v>
      </c>
      <c r="L23" s="243">
        <v>1</v>
      </c>
      <c r="M23" s="243">
        <v>1</v>
      </c>
      <c r="N23" s="244">
        <v>100</v>
      </c>
      <c r="O23" s="243">
        <v>2</v>
      </c>
      <c r="P23" s="243">
        <v>1</v>
      </c>
      <c r="Q23" s="243">
        <v>1</v>
      </c>
      <c r="R23" s="244">
        <v>100</v>
      </c>
      <c r="S23" s="244">
        <v>100</v>
      </c>
      <c r="T23" s="244">
        <v>100</v>
      </c>
      <c r="U23" s="254">
        <v>0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7</v>
      </c>
      <c r="H24" s="235">
        <v>25</v>
      </c>
      <c r="I24" s="235">
        <v>-18</v>
      </c>
      <c r="J24" s="236">
        <v>-72</v>
      </c>
      <c r="K24" s="235">
        <v>5</v>
      </c>
      <c r="L24" s="235">
        <v>23</v>
      </c>
      <c r="M24" s="235">
        <v>-18</v>
      </c>
      <c r="N24" s="236">
        <v>-78.26086956521739</v>
      </c>
      <c r="O24" s="235">
        <v>8</v>
      </c>
      <c r="P24" s="235">
        <v>27</v>
      </c>
      <c r="Q24" s="235">
        <v>-19</v>
      </c>
      <c r="R24" s="236">
        <v>-70.37037037037037</v>
      </c>
      <c r="S24" s="236">
        <v>71.42857142857143</v>
      </c>
      <c r="T24" s="236">
        <v>92</v>
      </c>
      <c r="U24" s="237">
        <f aca="true" t="shared" si="0" ref="U24:U38">ROUND((ROUND(S24,1)-ROUND(T24,1)),1)</f>
        <v>-20.6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43</v>
      </c>
      <c r="H25" s="235">
        <v>57</v>
      </c>
      <c r="I25" s="235">
        <v>-14</v>
      </c>
      <c r="J25" s="236">
        <v>-24.561403508771928</v>
      </c>
      <c r="K25" s="235">
        <v>39</v>
      </c>
      <c r="L25" s="235">
        <v>52</v>
      </c>
      <c r="M25" s="235">
        <v>-13</v>
      </c>
      <c r="N25" s="236">
        <v>-25</v>
      </c>
      <c r="O25" s="235">
        <v>28</v>
      </c>
      <c r="P25" s="235">
        <v>41</v>
      </c>
      <c r="Q25" s="235">
        <v>-13</v>
      </c>
      <c r="R25" s="236">
        <v>-31.70731707317073</v>
      </c>
      <c r="S25" s="236">
        <v>90.69767441860465</v>
      </c>
      <c r="T25" s="236">
        <v>91.22807017543859</v>
      </c>
      <c r="U25" s="237">
        <f t="shared" si="0"/>
        <v>-0.5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5</v>
      </c>
      <c r="H26" s="243">
        <v>2</v>
      </c>
      <c r="I26" s="243">
        <v>3</v>
      </c>
      <c r="J26" s="244">
        <v>150</v>
      </c>
      <c r="K26" s="243">
        <v>3</v>
      </c>
      <c r="L26" s="243">
        <v>1</v>
      </c>
      <c r="M26" s="243">
        <v>2</v>
      </c>
      <c r="N26" s="244">
        <v>200</v>
      </c>
      <c r="O26" s="243">
        <v>0</v>
      </c>
      <c r="P26" s="243">
        <v>1</v>
      </c>
      <c r="Q26" s="243">
        <v>-1</v>
      </c>
      <c r="R26" s="244">
        <v>-100</v>
      </c>
      <c r="S26" s="244">
        <v>60</v>
      </c>
      <c r="T26" s="244">
        <v>50</v>
      </c>
      <c r="U26" s="245">
        <f t="shared" si="0"/>
        <v>10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0</v>
      </c>
      <c r="H27" s="243">
        <v>1</v>
      </c>
      <c r="I27" s="243">
        <v>-1</v>
      </c>
      <c r="J27" s="244">
        <v>-100</v>
      </c>
      <c r="K27" s="243">
        <v>0</v>
      </c>
      <c r="L27" s="243">
        <v>1</v>
      </c>
      <c r="M27" s="243">
        <v>-1</v>
      </c>
      <c r="N27" s="244">
        <v>-100</v>
      </c>
      <c r="O27" s="243">
        <v>0</v>
      </c>
      <c r="P27" s="243">
        <v>2</v>
      </c>
      <c r="Q27" s="243">
        <v>-2</v>
      </c>
      <c r="R27" s="244">
        <v>-100</v>
      </c>
      <c r="S27" s="243">
        <v>0</v>
      </c>
      <c r="T27" s="244">
        <v>100</v>
      </c>
      <c r="U27" s="245">
        <f t="shared" si="0"/>
        <v>-100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2</v>
      </c>
      <c r="H28" s="243">
        <v>2</v>
      </c>
      <c r="I28" s="243">
        <v>0</v>
      </c>
      <c r="J28" s="243">
        <v>0</v>
      </c>
      <c r="K28" s="243">
        <v>2</v>
      </c>
      <c r="L28" s="243">
        <v>3</v>
      </c>
      <c r="M28" s="243">
        <v>-1</v>
      </c>
      <c r="N28" s="244">
        <v>-33.33333333333333</v>
      </c>
      <c r="O28" s="243">
        <v>5</v>
      </c>
      <c r="P28" s="243">
        <v>2</v>
      </c>
      <c r="Q28" s="243">
        <v>3</v>
      </c>
      <c r="R28" s="244">
        <v>150</v>
      </c>
      <c r="S28" s="244">
        <v>100</v>
      </c>
      <c r="T28" s="244">
        <v>150</v>
      </c>
      <c r="U28" s="245">
        <f t="shared" si="0"/>
        <v>-50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19</v>
      </c>
      <c r="H29" s="243">
        <v>18</v>
      </c>
      <c r="I29" s="243">
        <v>1</v>
      </c>
      <c r="J29" s="244">
        <v>5.555555555555555</v>
      </c>
      <c r="K29" s="243">
        <v>18</v>
      </c>
      <c r="L29" s="243">
        <v>19</v>
      </c>
      <c r="M29" s="243">
        <v>-1</v>
      </c>
      <c r="N29" s="244">
        <v>-5.263157894736842</v>
      </c>
      <c r="O29" s="243">
        <v>5</v>
      </c>
      <c r="P29" s="243">
        <v>9</v>
      </c>
      <c r="Q29" s="243">
        <v>-4</v>
      </c>
      <c r="R29" s="244">
        <v>-44.44444444444444</v>
      </c>
      <c r="S29" s="244">
        <v>94.73684210526315</v>
      </c>
      <c r="T29" s="244">
        <v>105.55555555555556</v>
      </c>
      <c r="U29" s="245">
        <f t="shared" si="0"/>
        <v>-10.9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1</v>
      </c>
      <c r="H30" s="243">
        <v>10</v>
      </c>
      <c r="I30" s="243">
        <v>-9</v>
      </c>
      <c r="J30" s="244">
        <v>-90</v>
      </c>
      <c r="K30" s="243">
        <v>1</v>
      </c>
      <c r="L30" s="243">
        <v>8</v>
      </c>
      <c r="M30" s="243">
        <v>-7</v>
      </c>
      <c r="N30" s="244">
        <v>-87.5</v>
      </c>
      <c r="O30" s="243">
        <v>4</v>
      </c>
      <c r="P30" s="243">
        <v>12</v>
      </c>
      <c r="Q30" s="243">
        <v>-8</v>
      </c>
      <c r="R30" s="244">
        <v>-66.66666666666666</v>
      </c>
      <c r="S30" s="244">
        <v>100</v>
      </c>
      <c r="T30" s="244">
        <v>80</v>
      </c>
      <c r="U30" s="245">
        <f t="shared" si="0"/>
        <v>20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3</v>
      </c>
      <c r="H31" s="243">
        <v>10</v>
      </c>
      <c r="I31" s="243">
        <v>-7</v>
      </c>
      <c r="J31" s="244">
        <v>-70</v>
      </c>
      <c r="K31" s="243">
        <v>4</v>
      </c>
      <c r="L31" s="243">
        <v>8</v>
      </c>
      <c r="M31" s="243">
        <v>-4</v>
      </c>
      <c r="N31" s="244">
        <v>-50</v>
      </c>
      <c r="O31" s="243">
        <v>4</v>
      </c>
      <c r="P31" s="243">
        <v>6</v>
      </c>
      <c r="Q31" s="243">
        <v>-2</v>
      </c>
      <c r="R31" s="244">
        <v>-33.33333333333333</v>
      </c>
      <c r="S31" s="244">
        <v>133.33333333333331</v>
      </c>
      <c r="T31" s="244">
        <v>80</v>
      </c>
      <c r="U31" s="245">
        <f t="shared" si="0"/>
        <v>53.3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2</v>
      </c>
      <c r="H32" s="243">
        <v>4</v>
      </c>
      <c r="I32" s="243">
        <v>-2</v>
      </c>
      <c r="J32" s="244">
        <v>-50</v>
      </c>
      <c r="K32" s="243">
        <v>2</v>
      </c>
      <c r="L32" s="243">
        <v>2</v>
      </c>
      <c r="M32" s="243">
        <v>0</v>
      </c>
      <c r="N32" s="243">
        <v>0</v>
      </c>
      <c r="O32" s="243">
        <v>2</v>
      </c>
      <c r="P32" s="243">
        <v>1</v>
      </c>
      <c r="Q32" s="243">
        <v>1</v>
      </c>
      <c r="R32" s="244">
        <v>100</v>
      </c>
      <c r="S32" s="244">
        <v>100</v>
      </c>
      <c r="T32" s="244">
        <v>50</v>
      </c>
      <c r="U32" s="245">
        <f t="shared" si="0"/>
        <v>50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0</v>
      </c>
      <c r="H33" s="243">
        <v>2</v>
      </c>
      <c r="I33" s="243">
        <v>-2</v>
      </c>
      <c r="J33" s="244">
        <v>-100</v>
      </c>
      <c r="K33" s="243">
        <v>0</v>
      </c>
      <c r="L33" s="243">
        <v>2</v>
      </c>
      <c r="M33" s="243">
        <v>-2</v>
      </c>
      <c r="N33" s="244">
        <v>-100</v>
      </c>
      <c r="O33" s="243">
        <v>0</v>
      </c>
      <c r="P33" s="243">
        <v>2</v>
      </c>
      <c r="Q33" s="243">
        <v>-2</v>
      </c>
      <c r="R33" s="244">
        <v>-100</v>
      </c>
      <c r="S33" s="243">
        <v>0</v>
      </c>
      <c r="T33" s="244">
        <v>100</v>
      </c>
      <c r="U33" s="245">
        <f t="shared" si="0"/>
        <v>-100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5</v>
      </c>
      <c r="H34" s="243">
        <v>4</v>
      </c>
      <c r="I34" s="243">
        <v>1</v>
      </c>
      <c r="J34" s="244">
        <v>25</v>
      </c>
      <c r="K34" s="243">
        <v>4</v>
      </c>
      <c r="L34" s="243">
        <v>4</v>
      </c>
      <c r="M34" s="243">
        <v>0</v>
      </c>
      <c r="N34" s="243">
        <v>0</v>
      </c>
      <c r="O34" s="243">
        <v>4</v>
      </c>
      <c r="P34" s="243">
        <v>4</v>
      </c>
      <c r="Q34" s="243">
        <v>0</v>
      </c>
      <c r="R34" s="243">
        <v>0</v>
      </c>
      <c r="S34" s="244">
        <v>80</v>
      </c>
      <c r="T34" s="244">
        <v>100</v>
      </c>
      <c r="U34" s="245">
        <f t="shared" si="0"/>
        <v>-20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6</v>
      </c>
      <c r="H35" s="243">
        <v>4</v>
      </c>
      <c r="I35" s="243">
        <v>2</v>
      </c>
      <c r="J35" s="244">
        <v>50</v>
      </c>
      <c r="K35" s="243">
        <v>5</v>
      </c>
      <c r="L35" s="243">
        <v>4</v>
      </c>
      <c r="M35" s="243">
        <v>1</v>
      </c>
      <c r="N35" s="244">
        <v>25</v>
      </c>
      <c r="O35" s="243">
        <v>4</v>
      </c>
      <c r="P35" s="243">
        <v>2</v>
      </c>
      <c r="Q35" s="243">
        <v>2</v>
      </c>
      <c r="R35" s="244">
        <v>100</v>
      </c>
      <c r="S35" s="244">
        <v>83.33333333333334</v>
      </c>
      <c r="T35" s="244">
        <v>100</v>
      </c>
      <c r="U35" s="245">
        <f t="shared" si="0"/>
        <v>-16.7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9</v>
      </c>
      <c r="H36" s="235">
        <v>35</v>
      </c>
      <c r="I36" s="235">
        <v>-26</v>
      </c>
      <c r="J36" s="236">
        <v>-74.28571428571429</v>
      </c>
      <c r="K36" s="235">
        <v>8</v>
      </c>
      <c r="L36" s="235">
        <v>22</v>
      </c>
      <c r="M36" s="235">
        <v>-14</v>
      </c>
      <c r="N36" s="236">
        <v>-63.63636363636363</v>
      </c>
      <c r="O36" s="235">
        <v>5</v>
      </c>
      <c r="P36" s="235">
        <v>17</v>
      </c>
      <c r="Q36" s="235">
        <v>-12</v>
      </c>
      <c r="R36" s="236">
        <v>-70.58823529411765</v>
      </c>
      <c r="S36" s="236">
        <v>88.88888888888889</v>
      </c>
      <c r="T36" s="236">
        <v>62.857142857142854</v>
      </c>
      <c r="U36" s="237">
        <f t="shared" si="0"/>
        <v>26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0</v>
      </c>
      <c r="H37" s="243">
        <v>1</v>
      </c>
      <c r="I37" s="243">
        <v>-1</v>
      </c>
      <c r="J37" s="244">
        <v>-100</v>
      </c>
      <c r="K37" s="243">
        <v>0</v>
      </c>
      <c r="L37" s="243">
        <v>1</v>
      </c>
      <c r="M37" s="243">
        <v>-1</v>
      </c>
      <c r="N37" s="244">
        <v>-100</v>
      </c>
      <c r="O37" s="243">
        <v>0</v>
      </c>
      <c r="P37" s="243">
        <v>1</v>
      </c>
      <c r="Q37" s="243">
        <v>-1</v>
      </c>
      <c r="R37" s="244">
        <v>-100</v>
      </c>
      <c r="S37" s="243">
        <v>0</v>
      </c>
      <c r="T37" s="244">
        <v>100</v>
      </c>
      <c r="U37" s="245">
        <f t="shared" si="0"/>
        <v>-100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0</v>
      </c>
      <c r="H38" s="243">
        <v>6</v>
      </c>
      <c r="I38" s="243">
        <v>-6</v>
      </c>
      <c r="J38" s="244">
        <v>-100</v>
      </c>
      <c r="K38" s="243">
        <v>0</v>
      </c>
      <c r="L38" s="243">
        <v>5</v>
      </c>
      <c r="M38" s="243">
        <v>-5</v>
      </c>
      <c r="N38" s="244">
        <v>-100</v>
      </c>
      <c r="O38" s="243">
        <v>0</v>
      </c>
      <c r="P38" s="243">
        <v>7</v>
      </c>
      <c r="Q38" s="243">
        <v>-7</v>
      </c>
      <c r="R38" s="244">
        <v>-100</v>
      </c>
      <c r="S38" s="243">
        <v>0</v>
      </c>
      <c r="T38" s="244">
        <v>83.33333333333334</v>
      </c>
      <c r="U38" s="245">
        <f t="shared" si="0"/>
        <v>-83.3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1</v>
      </c>
      <c r="H39" s="243">
        <v>0</v>
      </c>
      <c r="I39" s="243">
        <v>1</v>
      </c>
      <c r="J39" s="243">
        <v>0</v>
      </c>
      <c r="K39" s="243">
        <v>0</v>
      </c>
      <c r="L39" s="243">
        <v>0</v>
      </c>
      <c r="M39" s="243">
        <v>0</v>
      </c>
      <c r="N39" s="243">
        <v>0</v>
      </c>
      <c r="O39" s="243">
        <v>0</v>
      </c>
      <c r="P39" s="243">
        <v>0</v>
      </c>
      <c r="Q39" s="243">
        <v>0</v>
      </c>
      <c r="R39" s="243">
        <v>0</v>
      </c>
      <c r="S39" s="243">
        <v>0</v>
      </c>
      <c r="T39" s="243">
        <v>0</v>
      </c>
      <c r="U39" s="254">
        <v>0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1</v>
      </c>
      <c r="H40" s="243">
        <v>1</v>
      </c>
      <c r="I40" s="243">
        <v>0</v>
      </c>
      <c r="J40" s="243">
        <v>0</v>
      </c>
      <c r="K40" s="243">
        <v>1</v>
      </c>
      <c r="L40" s="243">
        <v>1</v>
      </c>
      <c r="M40" s="243">
        <v>0</v>
      </c>
      <c r="N40" s="243">
        <v>0</v>
      </c>
      <c r="O40" s="243">
        <v>1</v>
      </c>
      <c r="P40" s="243">
        <v>1</v>
      </c>
      <c r="Q40" s="243">
        <v>0</v>
      </c>
      <c r="R40" s="243">
        <v>0</v>
      </c>
      <c r="S40" s="244">
        <v>100</v>
      </c>
      <c r="T40" s="244">
        <v>100</v>
      </c>
      <c r="U40" s="254">
        <v>0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5</v>
      </c>
      <c r="H41" s="243">
        <v>25</v>
      </c>
      <c r="I41" s="243">
        <v>-20</v>
      </c>
      <c r="J41" s="244">
        <v>-80</v>
      </c>
      <c r="K41" s="243">
        <v>5</v>
      </c>
      <c r="L41" s="243">
        <v>13</v>
      </c>
      <c r="M41" s="243">
        <v>-8</v>
      </c>
      <c r="N41" s="244">
        <v>-61.53846153846154</v>
      </c>
      <c r="O41" s="243">
        <v>2</v>
      </c>
      <c r="P41" s="243">
        <v>5</v>
      </c>
      <c r="Q41" s="243">
        <v>-3</v>
      </c>
      <c r="R41" s="244">
        <v>-60</v>
      </c>
      <c r="S41" s="244">
        <v>100</v>
      </c>
      <c r="T41" s="244">
        <v>52</v>
      </c>
      <c r="U41" s="245">
        <f>ROUND((ROUND(S41,1)-ROUND(T41,1)),1)</f>
        <v>48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2</v>
      </c>
      <c r="H42" s="243">
        <v>2</v>
      </c>
      <c r="I42" s="243">
        <v>0</v>
      </c>
      <c r="J42" s="243">
        <v>0</v>
      </c>
      <c r="K42" s="243">
        <v>2</v>
      </c>
      <c r="L42" s="243">
        <v>2</v>
      </c>
      <c r="M42" s="243">
        <v>0</v>
      </c>
      <c r="N42" s="243">
        <v>0</v>
      </c>
      <c r="O42" s="243">
        <v>2</v>
      </c>
      <c r="P42" s="243">
        <v>3</v>
      </c>
      <c r="Q42" s="243">
        <v>-1</v>
      </c>
      <c r="R42" s="244">
        <v>-33.33333333333333</v>
      </c>
      <c r="S42" s="244">
        <v>100</v>
      </c>
      <c r="T42" s="244">
        <v>100</v>
      </c>
      <c r="U42" s="254">
        <v>0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41</v>
      </c>
      <c r="H43" s="235">
        <v>33</v>
      </c>
      <c r="I43" s="235">
        <v>8</v>
      </c>
      <c r="J43" s="236">
        <v>24.242424242424242</v>
      </c>
      <c r="K43" s="235">
        <v>37</v>
      </c>
      <c r="L43" s="235">
        <v>26</v>
      </c>
      <c r="M43" s="235">
        <v>11</v>
      </c>
      <c r="N43" s="236">
        <v>42.30769230769231</v>
      </c>
      <c r="O43" s="235">
        <v>39</v>
      </c>
      <c r="P43" s="235">
        <v>18</v>
      </c>
      <c r="Q43" s="235">
        <v>21</v>
      </c>
      <c r="R43" s="236">
        <v>116.66666666666667</v>
      </c>
      <c r="S43" s="236">
        <v>90.2439024390244</v>
      </c>
      <c r="T43" s="236">
        <v>78.78787878787878</v>
      </c>
      <c r="U43" s="237">
        <f aca="true" t="shared" si="1" ref="U43:U48">ROUND((ROUND(S43,1)-ROUND(T43,1)),1)</f>
        <v>11.4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2</v>
      </c>
      <c r="H44" s="243">
        <v>2</v>
      </c>
      <c r="I44" s="243">
        <v>0</v>
      </c>
      <c r="J44" s="243">
        <v>0</v>
      </c>
      <c r="K44" s="243">
        <v>1</v>
      </c>
      <c r="L44" s="243">
        <v>3</v>
      </c>
      <c r="M44" s="243">
        <v>-2</v>
      </c>
      <c r="N44" s="244">
        <v>-66.66666666666666</v>
      </c>
      <c r="O44" s="243">
        <v>1</v>
      </c>
      <c r="P44" s="243">
        <v>1</v>
      </c>
      <c r="Q44" s="243">
        <v>0</v>
      </c>
      <c r="R44" s="243">
        <v>0</v>
      </c>
      <c r="S44" s="244">
        <v>50</v>
      </c>
      <c r="T44" s="244">
        <v>150</v>
      </c>
      <c r="U44" s="245">
        <f t="shared" si="1"/>
        <v>-100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2</v>
      </c>
      <c r="H45" s="243">
        <v>9</v>
      </c>
      <c r="I45" s="243">
        <v>-7</v>
      </c>
      <c r="J45" s="244">
        <v>-77.77777777777779</v>
      </c>
      <c r="K45" s="243">
        <v>3</v>
      </c>
      <c r="L45" s="243">
        <v>7</v>
      </c>
      <c r="M45" s="243">
        <v>-4</v>
      </c>
      <c r="N45" s="244">
        <v>-57.14285714285714</v>
      </c>
      <c r="O45" s="243">
        <v>1</v>
      </c>
      <c r="P45" s="243">
        <v>4</v>
      </c>
      <c r="Q45" s="243">
        <v>-3</v>
      </c>
      <c r="R45" s="244">
        <v>-75</v>
      </c>
      <c r="S45" s="244">
        <v>150</v>
      </c>
      <c r="T45" s="244">
        <v>77.77777777777779</v>
      </c>
      <c r="U45" s="245">
        <f t="shared" si="1"/>
        <v>72.2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17</v>
      </c>
      <c r="H46" s="243">
        <v>12</v>
      </c>
      <c r="I46" s="243">
        <v>5</v>
      </c>
      <c r="J46" s="244">
        <v>41.66666666666667</v>
      </c>
      <c r="K46" s="243">
        <v>16</v>
      </c>
      <c r="L46" s="243">
        <v>9</v>
      </c>
      <c r="M46" s="243">
        <v>7</v>
      </c>
      <c r="N46" s="244">
        <v>77.77777777777779</v>
      </c>
      <c r="O46" s="243">
        <v>26</v>
      </c>
      <c r="P46" s="243">
        <v>8</v>
      </c>
      <c r="Q46" s="243">
        <v>18</v>
      </c>
      <c r="R46" s="244">
        <v>225</v>
      </c>
      <c r="S46" s="244">
        <v>94.11764705882352</v>
      </c>
      <c r="T46" s="244">
        <v>75</v>
      </c>
      <c r="U46" s="245">
        <f t="shared" si="1"/>
        <v>19.1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8</v>
      </c>
      <c r="H47" s="243">
        <v>8</v>
      </c>
      <c r="I47" s="243">
        <v>0</v>
      </c>
      <c r="J47" s="243">
        <v>0</v>
      </c>
      <c r="K47" s="243">
        <v>8</v>
      </c>
      <c r="L47" s="243">
        <v>6</v>
      </c>
      <c r="M47" s="243">
        <v>2</v>
      </c>
      <c r="N47" s="244">
        <v>33.33333333333333</v>
      </c>
      <c r="O47" s="243">
        <v>7</v>
      </c>
      <c r="P47" s="243">
        <v>4</v>
      </c>
      <c r="Q47" s="243">
        <v>3</v>
      </c>
      <c r="R47" s="244">
        <v>75</v>
      </c>
      <c r="S47" s="244">
        <v>100</v>
      </c>
      <c r="T47" s="244">
        <v>75</v>
      </c>
      <c r="U47" s="245">
        <f t="shared" si="1"/>
        <v>25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12</v>
      </c>
      <c r="H48" s="243">
        <v>2</v>
      </c>
      <c r="I48" s="243">
        <v>10</v>
      </c>
      <c r="J48" s="244">
        <v>500</v>
      </c>
      <c r="K48" s="243">
        <v>9</v>
      </c>
      <c r="L48" s="243">
        <v>1</v>
      </c>
      <c r="M48" s="243">
        <v>8</v>
      </c>
      <c r="N48" s="244">
        <v>800</v>
      </c>
      <c r="O48" s="243">
        <v>4</v>
      </c>
      <c r="P48" s="243">
        <v>1</v>
      </c>
      <c r="Q48" s="243">
        <v>3</v>
      </c>
      <c r="R48" s="244">
        <v>300</v>
      </c>
      <c r="S48" s="244">
        <v>75</v>
      </c>
      <c r="T48" s="244">
        <v>50</v>
      </c>
      <c r="U48" s="245">
        <f t="shared" si="1"/>
        <v>25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0</v>
      </c>
      <c r="H49" s="243">
        <v>0</v>
      </c>
      <c r="I49" s="243">
        <v>0</v>
      </c>
      <c r="J49" s="243">
        <v>0</v>
      </c>
      <c r="K49" s="243">
        <v>0</v>
      </c>
      <c r="L49" s="243">
        <v>0</v>
      </c>
      <c r="M49" s="243">
        <v>0</v>
      </c>
      <c r="N49" s="243">
        <v>0</v>
      </c>
      <c r="O49" s="243">
        <v>0</v>
      </c>
      <c r="P49" s="243">
        <v>0</v>
      </c>
      <c r="Q49" s="243">
        <v>0</v>
      </c>
      <c r="R49" s="243">
        <v>0</v>
      </c>
      <c r="S49" s="243">
        <v>0</v>
      </c>
      <c r="T49" s="243">
        <v>0</v>
      </c>
      <c r="U49" s="254">
        <v>0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10</v>
      </c>
      <c r="H50" s="235">
        <v>10</v>
      </c>
      <c r="I50" s="235">
        <v>0</v>
      </c>
      <c r="J50" s="235">
        <v>0</v>
      </c>
      <c r="K50" s="235">
        <v>10</v>
      </c>
      <c r="L50" s="235">
        <v>11</v>
      </c>
      <c r="M50" s="235">
        <v>-1</v>
      </c>
      <c r="N50" s="236">
        <v>-9.090909090909092</v>
      </c>
      <c r="O50" s="235">
        <v>7</v>
      </c>
      <c r="P50" s="235">
        <v>5</v>
      </c>
      <c r="Q50" s="235">
        <v>2</v>
      </c>
      <c r="R50" s="236">
        <v>40</v>
      </c>
      <c r="S50" s="236">
        <v>100</v>
      </c>
      <c r="T50" s="236">
        <v>110.00000000000001</v>
      </c>
      <c r="U50" s="237">
        <f>ROUND((ROUND(S50,1)-ROUND(T50,1)),1)</f>
        <v>-10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0</v>
      </c>
      <c r="H51" s="243">
        <v>0</v>
      </c>
      <c r="I51" s="243">
        <v>0</v>
      </c>
      <c r="J51" s="243">
        <v>0</v>
      </c>
      <c r="K51" s="243">
        <v>0</v>
      </c>
      <c r="L51" s="243">
        <v>0</v>
      </c>
      <c r="M51" s="243">
        <v>0</v>
      </c>
      <c r="N51" s="243">
        <v>0</v>
      </c>
      <c r="O51" s="243">
        <v>0</v>
      </c>
      <c r="P51" s="243">
        <v>0</v>
      </c>
      <c r="Q51" s="243">
        <v>0</v>
      </c>
      <c r="R51" s="243">
        <v>0</v>
      </c>
      <c r="S51" s="243">
        <v>0</v>
      </c>
      <c r="T51" s="243">
        <v>0</v>
      </c>
      <c r="U51" s="254">
        <v>0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243">
        <v>0</v>
      </c>
      <c r="P52" s="243">
        <v>0</v>
      </c>
      <c r="Q52" s="243">
        <v>0</v>
      </c>
      <c r="R52" s="243">
        <v>0</v>
      </c>
      <c r="S52" s="243">
        <v>0</v>
      </c>
      <c r="T52" s="243">
        <v>0</v>
      </c>
      <c r="U52" s="254">
        <v>0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</v>
      </c>
      <c r="H53" s="243">
        <v>3</v>
      </c>
      <c r="I53" s="243">
        <v>-1</v>
      </c>
      <c r="J53" s="244">
        <v>-33.33333333333333</v>
      </c>
      <c r="K53" s="243">
        <v>2</v>
      </c>
      <c r="L53" s="243">
        <v>3</v>
      </c>
      <c r="M53" s="243">
        <v>-1</v>
      </c>
      <c r="N53" s="244">
        <v>-33.33333333333333</v>
      </c>
      <c r="O53" s="243">
        <v>4</v>
      </c>
      <c r="P53" s="243">
        <v>1</v>
      </c>
      <c r="Q53" s="243">
        <v>3</v>
      </c>
      <c r="R53" s="244">
        <v>300</v>
      </c>
      <c r="S53" s="244">
        <v>100</v>
      </c>
      <c r="T53" s="244">
        <v>100</v>
      </c>
      <c r="U53" s="254">
        <v>0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4</v>
      </c>
      <c r="H54" s="243">
        <v>4</v>
      </c>
      <c r="I54" s="243">
        <v>0</v>
      </c>
      <c r="J54" s="243">
        <v>0</v>
      </c>
      <c r="K54" s="243">
        <v>4</v>
      </c>
      <c r="L54" s="243">
        <v>4</v>
      </c>
      <c r="M54" s="243">
        <v>0</v>
      </c>
      <c r="N54" s="243">
        <v>0</v>
      </c>
      <c r="O54" s="243">
        <v>2</v>
      </c>
      <c r="P54" s="243">
        <v>3</v>
      </c>
      <c r="Q54" s="243">
        <v>-1</v>
      </c>
      <c r="R54" s="244">
        <v>-33.33333333333333</v>
      </c>
      <c r="S54" s="244">
        <v>100</v>
      </c>
      <c r="T54" s="244">
        <v>100</v>
      </c>
      <c r="U54" s="254">
        <v>0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4</v>
      </c>
      <c r="H55" s="243">
        <v>3</v>
      </c>
      <c r="I55" s="243">
        <v>1</v>
      </c>
      <c r="J55" s="244">
        <v>33.33333333333333</v>
      </c>
      <c r="K55" s="243">
        <v>4</v>
      </c>
      <c r="L55" s="243">
        <v>4</v>
      </c>
      <c r="M55" s="243">
        <v>0</v>
      </c>
      <c r="N55" s="243">
        <v>0</v>
      </c>
      <c r="O55" s="243">
        <v>1</v>
      </c>
      <c r="P55" s="243">
        <v>1</v>
      </c>
      <c r="Q55" s="243">
        <v>0</v>
      </c>
      <c r="R55" s="243">
        <v>0</v>
      </c>
      <c r="S55" s="244">
        <v>100</v>
      </c>
      <c r="T55" s="244">
        <v>133.33333333333331</v>
      </c>
      <c r="U55" s="245">
        <f>ROUND((ROUND(S55,1)-ROUND(T55,1)),1)</f>
        <v>-33.3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12</v>
      </c>
      <c r="H56" s="235">
        <v>13</v>
      </c>
      <c r="I56" s="235">
        <v>-1</v>
      </c>
      <c r="J56" s="236">
        <v>-7.6923076923076925</v>
      </c>
      <c r="K56" s="235">
        <v>11</v>
      </c>
      <c r="L56" s="235">
        <v>13</v>
      </c>
      <c r="M56" s="235">
        <v>-2</v>
      </c>
      <c r="N56" s="236">
        <v>-15.384615384615385</v>
      </c>
      <c r="O56" s="235">
        <v>8</v>
      </c>
      <c r="P56" s="235">
        <v>10</v>
      </c>
      <c r="Q56" s="235">
        <v>-2</v>
      </c>
      <c r="R56" s="236">
        <v>-20</v>
      </c>
      <c r="S56" s="236">
        <v>91.66666666666666</v>
      </c>
      <c r="T56" s="236">
        <v>100</v>
      </c>
      <c r="U56" s="237">
        <f>ROUND((ROUND(S56,1)-ROUND(T56,1)),1)</f>
        <v>-8.3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0</v>
      </c>
      <c r="H57" s="243">
        <v>2</v>
      </c>
      <c r="I57" s="243">
        <v>-2</v>
      </c>
      <c r="J57" s="244">
        <v>-100</v>
      </c>
      <c r="K57" s="243">
        <v>0</v>
      </c>
      <c r="L57" s="243">
        <v>2</v>
      </c>
      <c r="M57" s="243">
        <v>-2</v>
      </c>
      <c r="N57" s="244">
        <v>-100</v>
      </c>
      <c r="O57" s="243">
        <v>0</v>
      </c>
      <c r="P57" s="243">
        <v>2</v>
      </c>
      <c r="Q57" s="243">
        <v>-2</v>
      </c>
      <c r="R57" s="244">
        <v>-100</v>
      </c>
      <c r="S57" s="243">
        <v>0</v>
      </c>
      <c r="T57" s="244">
        <v>100</v>
      </c>
      <c r="U57" s="245">
        <f>ROUND((ROUND(S57,1)-ROUND(T57,1)),1)</f>
        <v>-100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8</v>
      </c>
      <c r="H58" s="243">
        <v>8</v>
      </c>
      <c r="I58" s="243">
        <v>0</v>
      </c>
      <c r="J58" s="243">
        <v>0</v>
      </c>
      <c r="K58" s="243">
        <v>7</v>
      </c>
      <c r="L58" s="243">
        <v>8</v>
      </c>
      <c r="M58" s="243">
        <v>-1</v>
      </c>
      <c r="N58" s="244">
        <v>-12.5</v>
      </c>
      <c r="O58" s="243">
        <v>4</v>
      </c>
      <c r="P58" s="243">
        <v>5</v>
      </c>
      <c r="Q58" s="243">
        <v>-1</v>
      </c>
      <c r="R58" s="244">
        <v>-20</v>
      </c>
      <c r="S58" s="244">
        <v>87.5</v>
      </c>
      <c r="T58" s="244">
        <v>100</v>
      </c>
      <c r="U58" s="245">
        <f>ROUND((ROUND(S58,1)-ROUND(T58,1)),1)</f>
        <v>-12.5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</v>
      </c>
      <c r="H59" s="243">
        <v>2</v>
      </c>
      <c r="I59" s="243">
        <v>-1</v>
      </c>
      <c r="J59" s="244">
        <v>-50</v>
      </c>
      <c r="K59" s="243">
        <v>1</v>
      </c>
      <c r="L59" s="243">
        <v>2</v>
      </c>
      <c r="M59" s="243">
        <v>-1</v>
      </c>
      <c r="N59" s="244">
        <v>-50</v>
      </c>
      <c r="O59" s="243">
        <v>1</v>
      </c>
      <c r="P59" s="243">
        <v>2</v>
      </c>
      <c r="Q59" s="243">
        <v>-1</v>
      </c>
      <c r="R59" s="244">
        <v>-50</v>
      </c>
      <c r="S59" s="244">
        <v>100</v>
      </c>
      <c r="T59" s="244">
        <v>100</v>
      </c>
      <c r="U59" s="254">
        <v>0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3</v>
      </c>
      <c r="H60" s="243">
        <v>1</v>
      </c>
      <c r="I60" s="243">
        <v>2</v>
      </c>
      <c r="J60" s="244">
        <v>200</v>
      </c>
      <c r="K60" s="243">
        <v>3</v>
      </c>
      <c r="L60" s="243">
        <v>1</v>
      </c>
      <c r="M60" s="243">
        <v>2</v>
      </c>
      <c r="N60" s="244">
        <v>200</v>
      </c>
      <c r="O60" s="243">
        <v>3</v>
      </c>
      <c r="P60" s="243">
        <v>1</v>
      </c>
      <c r="Q60" s="243">
        <v>2</v>
      </c>
      <c r="R60" s="244">
        <v>200</v>
      </c>
      <c r="S60" s="244">
        <v>100</v>
      </c>
      <c r="T60" s="244">
        <v>100</v>
      </c>
      <c r="U60" s="254">
        <v>0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19</v>
      </c>
      <c r="H61" s="235">
        <v>15</v>
      </c>
      <c r="I61" s="235">
        <v>4</v>
      </c>
      <c r="J61" s="236">
        <v>26.666666666666668</v>
      </c>
      <c r="K61" s="235">
        <v>17</v>
      </c>
      <c r="L61" s="235">
        <v>15</v>
      </c>
      <c r="M61" s="235">
        <v>2</v>
      </c>
      <c r="N61" s="236">
        <v>13.333333333333334</v>
      </c>
      <c r="O61" s="235">
        <v>20</v>
      </c>
      <c r="P61" s="235">
        <v>21</v>
      </c>
      <c r="Q61" s="235">
        <v>-1</v>
      </c>
      <c r="R61" s="236">
        <v>-4.761904761904762</v>
      </c>
      <c r="S61" s="236">
        <v>89.47368421052632</v>
      </c>
      <c r="T61" s="236">
        <v>100</v>
      </c>
      <c r="U61" s="237">
        <f>ROUND((ROUND(S61,1)-ROUND(T61,1)),1)</f>
        <v>-10.5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8</v>
      </c>
      <c r="H62" s="243">
        <v>3</v>
      </c>
      <c r="I62" s="243">
        <v>5</v>
      </c>
      <c r="J62" s="244">
        <v>166.66666666666669</v>
      </c>
      <c r="K62" s="243">
        <v>7</v>
      </c>
      <c r="L62" s="243">
        <v>4</v>
      </c>
      <c r="M62" s="243">
        <v>3</v>
      </c>
      <c r="N62" s="244">
        <v>75</v>
      </c>
      <c r="O62" s="243">
        <v>7</v>
      </c>
      <c r="P62" s="243">
        <v>5</v>
      </c>
      <c r="Q62" s="243">
        <v>2</v>
      </c>
      <c r="R62" s="244">
        <v>40</v>
      </c>
      <c r="S62" s="244">
        <v>87.5</v>
      </c>
      <c r="T62" s="244">
        <v>133.33333333333331</v>
      </c>
      <c r="U62" s="245">
        <f>ROUND((ROUND(S62,1)-ROUND(T62,1)),1)</f>
        <v>-45.8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1</v>
      </c>
      <c r="H63" s="243">
        <v>0</v>
      </c>
      <c r="I63" s="243">
        <v>1</v>
      </c>
      <c r="J63" s="243">
        <v>0</v>
      </c>
      <c r="K63" s="243">
        <v>1</v>
      </c>
      <c r="L63" s="243">
        <v>0</v>
      </c>
      <c r="M63" s="243">
        <v>1</v>
      </c>
      <c r="N63" s="243">
        <v>0</v>
      </c>
      <c r="O63" s="243">
        <v>1</v>
      </c>
      <c r="P63" s="243">
        <v>0</v>
      </c>
      <c r="Q63" s="243">
        <v>1</v>
      </c>
      <c r="R63" s="243">
        <v>0</v>
      </c>
      <c r="S63" s="244">
        <v>100</v>
      </c>
      <c r="T63" s="243">
        <v>0</v>
      </c>
      <c r="U63" s="245">
        <f>ROUND((ROUND(S63,1)-ROUND(T63,1)),1)</f>
        <v>100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2</v>
      </c>
      <c r="H64" s="243">
        <v>1</v>
      </c>
      <c r="I64" s="243">
        <v>1</v>
      </c>
      <c r="J64" s="244">
        <v>100</v>
      </c>
      <c r="K64" s="243">
        <v>2</v>
      </c>
      <c r="L64" s="243">
        <v>1</v>
      </c>
      <c r="M64" s="243">
        <v>1</v>
      </c>
      <c r="N64" s="244">
        <v>100</v>
      </c>
      <c r="O64" s="243">
        <v>4</v>
      </c>
      <c r="P64" s="243">
        <v>2</v>
      </c>
      <c r="Q64" s="243">
        <v>2</v>
      </c>
      <c r="R64" s="244">
        <v>100</v>
      </c>
      <c r="S64" s="244">
        <v>100</v>
      </c>
      <c r="T64" s="244">
        <v>100</v>
      </c>
      <c r="U64" s="254">
        <v>0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2</v>
      </c>
      <c r="H65" s="243">
        <v>1</v>
      </c>
      <c r="I65" s="243">
        <v>1</v>
      </c>
      <c r="J65" s="244">
        <v>100</v>
      </c>
      <c r="K65" s="243">
        <v>2</v>
      </c>
      <c r="L65" s="243">
        <v>1</v>
      </c>
      <c r="M65" s="243">
        <v>1</v>
      </c>
      <c r="N65" s="244">
        <v>100</v>
      </c>
      <c r="O65" s="243">
        <v>2</v>
      </c>
      <c r="P65" s="243">
        <v>7</v>
      </c>
      <c r="Q65" s="243">
        <v>-5</v>
      </c>
      <c r="R65" s="244">
        <v>-71.42857142857143</v>
      </c>
      <c r="S65" s="244">
        <v>100</v>
      </c>
      <c r="T65" s="244">
        <v>100</v>
      </c>
      <c r="U65" s="254">
        <v>0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1</v>
      </c>
      <c r="H66" s="243">
        <v>3</v>
      </c>
      <c r="I66" s="243">
        <v>-2</v>
      </c>
      <c r="J66" s="244">
        <v>-66.66666666666666</v>
      </c>
      <c r="K66" s="243">
        <v>1</v>
      </c>
      <c r="L66" s="243">
        <v>3</v>
      </c>
      <c r="M66" s="243">
        <v>-2</v>
      </c>
      <c r="N66" s="244">
        <v>-66.66666666666666</v>
      </c>
      <c r="O66" s="243">
        <v>2</v>
      </c>
      <c r="P66" s="243">
        <v>3</v>
      </c>
      <c r="Q66" s="243">
        <v>-1</v>
      </c>
      <c r="R66" s="244">
        <v>-33.33333333333333</v>
      </c>
      <c r="S66" s="244">
        <v>100</v>
      </c>
      <c r="T66" s="244">
        <v>100</v>
      </c>
      <c r="U66" s="254">
        <v>0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0</v>
      </c>
      <c r="H67" s="243">
        <v>1</v>
      </c>
      <c r="I67" s="243">
        <v>-1</v>
      </c>
      <c r="J67" s="244">
        <v>-100</v>
      </c>
      <c r="K67" s="243">
        <v>0</v>
      </c>
      <c r="L67" s="243">
        <v>1</v>
      </c>
      <c r="M67" s="243">
        <v>-1</v>
      </c>
      <c r="N67" s="244">
        <v>-100</v>
      </c>
      <c r="O67" s="243">
        <v>0</v>
      </c>
      <c r="P67" s="243">
        <v>1</v>
      </c>
      <c r="Q67" s="243">
        <v>-1</v>
      </c>
      <c r="R67" s="244">
        <v>-100</v>
      </c>
      <c r="S67" s="243">
        <v>0</v>
      </c>
      <c r="T67" s="244">
        <v>100</v>
      </c>
      <c r="U67" s="245">
        <f>ROUND((ROUND(S67,1)-ROUND(T67,1)),1)</f>
        <v>-100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0</v>
      </c>
      <c r="H68" s="243">
        <v>0</v>
      </c>
      <c r="I68" s="243">
        <v>0</v>
      </c>
      <c r="J68" s="243">
        <v>0</v>
      </c>
      <c r="K68" s="243">
        <v>0</v>
      </c>
      <c r="L68" s="243">
        <v>0</v>
      </c>
      <c r="M68" s="243">
        <v>0</v>
      </c>
      <c r="N68" s="243">
        <v>0</v>
      </c>
      <c r="O68" s="243">
        <v>0</v>
      </c>
      <c r="P68" s="243">
        <v>0</v>
      </c>
      <c r="Q68" s="243">
        <v>0</v>
      </c>
      <c r="R68" s="243">
        <v>0</v>
      </c>
      <c r="S68" s="243">
        <v>0</v>
      </c>
      <c r="T68" s="243">
        <v>0</v>
      </c>
      <c r="U68" s="254">
        <v>0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5</v>
      </c>
      <c r="H69" s="260">
        <v>6</v>
      </c>
      <c r="I69" s="260">
        <v>-1</v>
      </c>
      <c r="J69" s="261">
        <v>-16.666666666666664</v>
      </c>
      <c r="K69" s="260">
        <v>4</v>
      </c>
      <c r="L69" s="260">
        <v>5</v>
      </c>
      <c r="M69" s="260">
        <v>-1</v>
      </c>
      <c r="N69" s="261">
        <v>-20</v>
      </c>
      <c r="O69" s="260">
        <v>4</v>
      </c>
      <c r="P69" s="260">
        <v>3</v>
      </c>
      <c r="Q69" s="260">
        <v>1</v>
      </c>
      <c r="R69" s="261">
        <v>33.33333333333333</v>
      </c>
      <c r="S69" s="261">
        <v>80</v>
      </c>
      <c r="T69" s="261">
        <v>83.33333333333334</v>
      </c>
      <c r="U69" s="262">
        <f>ROUND((ROUND(S69,1)-ROUND(T69,1)),1)</f>
        <v>-3.3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355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7111</v>
      </c>
      <c r="H10" s="226">
        <v>7664</v>
      </c>
      <c r="I10" s="226">
        <v>-553</v>
      </c>
      <c r="J10" s="227">
        <v>-7.215553235908143</v>
      </c>
      <c r="K10" s="226">
        <v>3555</v>
      </c>
      <c r="L10" s="226">
        <v>3542</v>
      </c>
      <c r="M10" s="226">
        <v>13</v>
      </c>
      <c r="N10" s="227">
        <v>0.36702428006775834</v>
      </c>
      <c r="O10" s="226">
        <v>2219</v>
      </c>
      <c r="P10" s="226">
        <v>2240</v>
      </c>
      <c r="Q10" s="226">
        <v>-21</v>
      </c>
      <c r="R10" s="227">
        <v>-0.9375</v>
      </c>
      <c r="S10" s="227">
        <v>49.992968640135004</v>
      </c>
      <c r="T10" s="227">
        <v>46.2160751565762</v>
      </c>
      <c r="U10" s="228">
        <f aca="true" t="shared" si="0" ref="U10:U51">ROUND((ROUND(S10,1)-ROUND(T10,1)),1)</f>
        <v>3.8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242</v>
      </c>
      <c r="H11" s="235">
        <v>280</v>
      </c>
      <c r="I11" s="235">
        <v>-38</v>
      </c>
      <c r="J11" s="236">
        <v>-13.571428571428571</v>
      </c>
      <c r="K11" s="235">
        <v>140</v>
      </c>
      <c r="L11" s="235">
        <v>193</v>
      </c>
      <c r="M11" s="235">
        <v>-53</v>
      </c>
      <c r="N11" s="236">
        <v>-27.461139896373055</v>
      </c>
      <c r="O11" s="235">
        <v>88</v>
      </c>
      <c r="P11" s="235">
        <v>98</v>
      </c>
      <c r="Q11" s="235">
        <v>-10</v>
      </c>
      <c r="R11" s="236">
        <v>-10.204081632653061</v>
      </c>
      <c r="S11" s="236">
        <v>57.85123966942148</v>
      </c>
      <c r="T11" s="236">
        <v>68.92857142857143</v>
      </c>
      <c r="U11" s="237">
        <f t="shared" si="0"/>
        <v>-11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160</v>
      </c>
      <c r="H12" s="243">
        <v>177</v>
      </c>
      <c r="I12" s="243">
        <v>-17</v>
      </c>
      <c r="J12" s="244">
        <v>-9.6045197740113</v>
      </c>
      <c r="K12" s="243">
        <v>86</v>
      </c>
      <c r="L12" s="243">
        <v>117</v>
      </c>
      <c r="M12" s="243">
        <v>-31</v>
      </c>
      <c r="N12" s="244">
        <v>-26.495726495726498</v>
      </c>
      <c r="O12" s="243">
        <v>50</v>
      </c>
      <c r="P12" s="243">
        <v>59</v>
      </c>
      <c r="Q12" s="243">
        <v>-9</v>
      </c>
      <c r="R12" s="244">
        <v>-15.254237288135593</v>
      </c>
      <c r="S12" s="244">
        <v>53.75</v>
      </c>
      <c r="T12" s="244">
        <v>66.10169491525424</v>
      </c>
      <c r="U12" s="245">
        <f t="shared" si="0"/>
        <v>-12.3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13</v>
      </c>
      <c r="H13" s="243">
        <v>23</v>
      </c>
      <c r="I13" s="243">
        <v>-10</v>
      </c>
      <c r="J13" s="244">
        <v>-43.47826086956522</v>
      </c>
      <c r="K13" s="243">
        <v>6</v>
      </c>
      <c r="L13" s="243">
        <v>15</v>
      </c>
      <c r="M13" s="243">
        <v>-9</v>
      </c>
      <c r="N13" s="244">
        <v>-60</v>
      </c>
      <c r="O13" s="243">
        <v>2</v>
      </c>
      <c r="P13" s="243">
        <v>10</v>
      </c>
      <c r="Q13" s="243">
        <v>-8</v>
      </c>
      <c r="R13" s="244">
        <v>-80</v>
      </c>
      <c r="S13" s="244">
        <v>46.15384615384615</v>
      </c>
      <c r="T13" s="244">
        <v>65.21739130434783</v>
      </c>
      <c r="U13" s="245">
        <f t="shared" si="0"/>
        <v>-19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27</v>
      </c>
      <c r="H14" s="243">
        <v>37</v>
      </c>
      <c r="I14" s="243">
        <v>-10</v>
      </c>
      <c r="J14" s="244">
        <v>-27.027027027027028</v>
      </c>
      <c r="K14" s="243">
        <v>12</v>
      </c>
      <c r="L14" s="243">
        <v>29</v>
      </c>
      <c r="M14" s="243">
        <v>-17</v>
      </c>
      <c r="N14" s="244">
        <v>-58.620689655172406</v>
      </c>
      <c r="O14" s="243">
        <v>10</v>
      </c>
      <c r="P14" s="243">
        <v>12</v>
      </c>
      <c r="Q14" s="243">
        <v>-2</v>
      </c>
      <c r="R14" s="244">
        <v>-16.666666666666664</v>
      </c>
      <c r="S14" s="244">
        <v>44.44444444444444</v>
      </c>
      <c r="T14" s="244">
        <v>78.37837837837837</v>
      </c>
      <c r="U14" s="245">
        <f t="shared" si="0"/>
        <v>-34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29</v>
      </c>
      <c r="H15" s="243">
        <v>35</v>
      </c>
      <c r="I15" s="243">
        <v>-6</v>
      </c>
      <c r="J15" s="244">
        <v>-17.142857142857142</v>
      </c>
      <c r="K15" s="243">
        <v>29</v>
      </c>
      <c r="L15" s="243">
        <v>25</v>
      </c>
      <c r="M15" s="243">
        <v>4</v>
      </c>
      <c r="N15" s="244">
        <v>16</v>
      </c>
      <c r="O15" s="243">
        <v>19</v>
      </c>
      <c r="P15" s="243">
        <v>13</v>
      </c>
      <c r="Q15" s="243">
        <v>6</v>
      </c>
      <c r="R15" s="244">
        <v>46.15384615384615</v>
      </c>
      <c r="S15" s="244">
        <v>100</v>
      </c>
      <c r="T15" s="244">
        <v>71.42857142857143</v>
      </c>
      <c r="U15" s="245">
        <f t="shared" si="0"/>
        <v>28.6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13</v>
      </c>
      <c r="H16" s="243">
        <v>8</v>
      </c>
      <c r="I16" s="243">
        <v>5</v>
      </c>
      <c r="J16" s="244">
        <v>62.5</v>
      </c>
      <c r="K16" s="243">
        <v>7</v>
      </c>
      <c r="L16" s="243">
        <v>7</v>
      </c>
      <c r="M16" s="243">
        <v>0</v>
      </c>
      <c r="N16" s="243">
        <v>0</v>
      </c>
      <c r="O16" s="243">
        <v>7</v>
      </c>
      <c r="P16" s="243">
        <v>4</v>
      </c>
      <c r="Q16" s="243">
        <v>3</v>
      </c>
      <c r="R16" s="244">
        <v>75</v>
      </c>
      <c r="S16" s="244">
        <v>53.84615384615385</v>
      </c>
      <c r="T16" s="244">
        <v>87.5</v>
      </c>
      <c r="U16" s="245">
        <f t="shared" si="0"/>
        <v>-33.7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390</v>
      </c>
      <c r="H17" s="235">
        <v>399</v>
      </c>
      <c r="I17" s="235">
        <v>-9</v>
      </c>
      <c r="J17" s="236">
        <v>-2.2556390977443606</v>
      </c>
      <c r="K17" s="235">
        <v>175</v>
      </c>
      <c r="L17" s="235">
        <v>203</v>
      </c>
      <c r="M17" s="235">
        <v>-28</v>
      </c>
      <c r="N17" s="236">
        <v>-13.793103448275861</v>
      </c>
      <c r="O17" s="235">
        <v>104</v>
      </c>
      <c r="P17" s="235">
        <v>103</v>
      </c>
      <c r="Q17" s="235">
        <v>1</v>
      </c>
      <c r="R17" s="236">
        <v>0.9708737864077669</v>
      </c>
      <c r="S17" s="236">
        <v>44.871794871794876</v>
      </c>
      <c r="T17" s="236">
        <v>50.877192982456144</v>
      </c>
      <c r="U17" s="237">
        <f t="shared" si="0"/>
        <v>-6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39</v>
      </c>
      <c r="H18" s="243">
        <v>50</v>
      </c>
      <c r="I18" s="243">
        <v>-11</v>
      </c>
      <c r="J18" s="244">
        <v>-22</v>
      </c>
      <c r="K18" s="243">
        <v>21</v>
      </c>
      <c r="L18" s="243">
        <v>23</v>
      </c>
      <c r="M18" s="243">
        <v>-2</v>
      </c>
      <c r="N18" s="244">
        <v>-8.695652173913043</v>
      </c>
      <c r="O18" s="243">
        <v>15</v>
      </c>
      <c r="P18" s="243">
        <v>14</v>
      </c>
      <c r="Q18" s="243">
        <v>1</v>
      </c>
      <c r="R18" s="244">
        <v>7.142857142857142</v>
      </c>
      <c r="S18" s="244">
        <v>53.84615384615385</v>
      </c>
      <c r="T18" s="244">
        <v>46</v>
      </c>
      <c r="U18" s="245">
        <f t="shared" si="0"/>
        <v>7.8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40</v>
      </c>
      <c r="H19" s="243">
        <v>54</v>
      </c>
      <c r="I19" s="243">
        <v>-14</v>
      </c>
      <c r="J19" s="244">
        <v>-25.925925925925924</v>
      </c>
      <c r="K19" s="243">
        <v>17</v>
      </c>
      <c r="L19" s="243">
        <v>29</v>
      </c>
      <c r="M19" s="243">
        <v>-12</v>
      </c>
      <c r="N19" s="244">
        <v>-41.37931034482759</v>
      </c>
      <c r="O19" s="243">
        <v>10</v>
      </c>
      <c r="P19" s="243">
        <v>19</v>
      </c>
      <c r="Q19" s="243">
        <v>-9</v>
      </c>
      <c r="R19" s="244">
        <v>-47.368421052631575</v>
      </c>
      <c r="S19" s="244">
        <v>42.5</v>
      </c>
      <c r="T19" s="244">
        <v>53.70370370370371</v>
      </c>
      <c r="U19" s="245">
        <f t="shared" si="0"/>
        <v>-11.2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182</v>
      </c>
      <c r="H20" s="243">
        <v>169</v>
      </c>
      <c r="I20" s="243">
        <v>13</v>
      </c>
      <c r="J20" s="244">
        <v>7.6923076923076925</v>
      </c>
      <c r="K20" s="243">
        <v>64</v>
      </c>
      <c r="L20" s="243">
        <v>71</v>
      </c>
      <c r="M20" s="243">
        <v>-7</v>
      </c>
      <c r="N20" s="244">
        <v>-9.859154929577464</v>
      </c>
      <c r="O20" s="243">
        <v>31</v>
      </c>
      <c r="P20" s="243">
        <v>25</v>
      </c>
      <c r="Q20" s="243">
        <v>6</v>
      </c>
      <c r="R20" s="244">
        <v>24</v>
      </c>
      <c r="S20" s="244">
        <v>35.16483516483517</v>
      </c>
      <c r="T20" s="244">
        <v>42.01183431952663</v>
      </c>
      <c r="U20" s="245">
        <f t="shared" si="0"/>
        <v>-6.8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33</v>
      </c>
      <c r="H21" s="243">
        <v>32</v>
      </c>
      <c r="I21" s="243">
        <v>1</v>
      </c>
      <c r="J21" s="244">
        <v>3.125</v>
      </c>
      <c r="K21" s="243">
        <v>26</v>
      </c>
      <c r="L21" s="243">
        <v>27</v>
      </c>
      <c r="M21" s="243">
        <v>-1</v>
      </c>
      <c r="N21" s="244">
        <v>-3.7037037037037033</v>
      </c>
      <c r="O21" s="243">
        <v>16</v>
      </c>
      <c r="P21" s="243">
        <v>13</v>
      </c>
      <c r="Q21" s="243">
        <v>3</v>
      </c>
      <c r="R21" s="244">
        <v>23.076923076923077</v>
      </c>
      <c r="S21" s="244">
        <v>78.78787878787878</v>
      </c>
      <c r="T21" s="244">
        <v>84.375</v>
      </c>
      <c r="U21" s="245">
        <f t="shared" si="0"/>
        <v>-5.6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16</v>
      </c>
      <c r="H22" s="243">
        <v>18</v>
      </c>
      <c r="I22" s="243">
        <v>-2</v>
      </c>
      <c r="J22" s="244">
        <v>-11.11111111111111</v>
      </c>
      <c r="K22" s="243">
        <v>11</v>
      </c>
      <c r="L22" s="243">
        <v>10</v>
      </c>
      <c r="M22" s="243">
        <v>1</v>
      </c>
      <c r="N22" s="244">
        <v>10</v>
      </c>
      <c r="O22" s="243">
        <v>7</v>
      </c>
      <c r="P22" s="243">
        <v>4</v>
      </c>
      <c r="Q22" s="243">
        <v>3</v>
      </c>
      <c r="R22" s="244">
        <v>75</v>
      </c>
      <c r="S22" s="244">
        <v>68.75</v>
      </c>
      <c r="T22" s="244">
        <v>55.55555555555556</v>
      </c>
      <c r="U22" s="245">
        <f t="shared" si="0"/>
        <v>13.2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80</v>
      </c>
      <c r="H23" s="243">
        <v>76</v>
      </c>
      <c r="I23" s="243">
        <v>4</v>
      </c>
      <c r="J23" s="244">
        <v>5.263157894736842</v>
      </c>
      <c r="K23" s="243">
        <v>36</v>
      </c>
      <c r="L23" s="243">
        <v>43</v>
      </c>
      <c r="M23" s="243">
        <v>-7</v>
      </c>
      <c r="N23" s="244">
        <v>-16.27906976744186</v>
      </c>
      <c r="O23" s="243">
        <v>25</v>
      </c>
      <c r="P23" s="243">
        <v>28</v>
      </c>
      <c r="Q23" s="243">
        <v>-3</v>
      </c>
      <c r="R23" s="244">
        <v>-10.714285714285714</v>
      </c>
      <c r="S23" s="244">
        <v>45</v>
      </c>
      <c r="T23" s="244">
        <v>56.57894736842105</v>
      </c>
      <c r="U23" s="245">
        <f t="shared" si="0"/>
        <v>-11.6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1098</v>
      </c>
      <c r="H24" s="235">
        <v>1156</v>
      </c>
      <c r="I24" s="235">
        <v>-58</v>
      </c>
      <c r="J24" s="236">
        <v>-5.017301038062284</v>
      </c>
      <c r="K24" s="235">
        <v>609</v>
      </c>
      <c r="L24" s="235">
        <v>643</v>
      </c>
      <c r="M24" s="235">
        <v>-34</v>
      </c>
      <c r="N24" s="236">
        <v>-5.287713841368585</v>
      </c>
      <c r="O24" s="235">
        <v>505</v>
      </c>
      <c r="P24" s="235">
        <v>483</v>
      </c>
      <c r="Q24" s="235">
        <v>22</v>
      </c>
      <c r="R24" s="236">
        <v>4.554865424430641</v>
      </c>
      <c r="S24" s="236">
        <v>55.46448087431693</v>
      </c>
      <c r="T24" s="236">
        <v>55.622837370242216</v>
      </c>
      <c r="U24" s="237">
        <f t="shared" si="0"/>
        <v>-0.1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1934</v>
      </c>
      <c r="H25" s="235">
        <v>2064</v>
      </c>
      <c r="I25" s="235">
        <v>-130</v>
      </c>
      <c r="J25" s="236">
        <v>-6.2984496124031</v>
      </c>
      <c r="K25" s="235">
        <v>979</v>
      </c>
      <c r="L25" s="235">
        <v>982</v>
      </c>
      <c r="M25" s="235">
        <v>-3</v>
      </c>
      <c r="N25" s="236">
        <v>-0.30549898167006106</v>
      </c>
      <c r="O25" s="235">
        <v>599</v>
      </c>
      <c r="P25" s="235">
        <v>593</v>
      </c>
      <c r="Q25" s="235">
        <v>6</v>
      </c>
      <c r="R25" s="236">
        <v>1.0118043844856661</v>
      </c>
      <c r="S25" s="236">
        <v>50.620475698035165</v>
      </c>
      <c r="T25" s="236">
        <v>47.577519379844965</v>
      </c>
      <c r="U25" s="237">
        <f t="shared" si="0"/>
        <v>3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139</v>
      </c>
      <c r="H26" s="243">
        <v>156</v>
      </c>
      <c r="I26" s="243">
        <v>-17</v>
      </c>
      <c r="J26" s="244">
        <v>-10.897435897435898</v>
      </c>
      <c r="K26" s="243">
        <v>61</v>
      </c>
      <c r="L26" s="243">
        <v>59</v>
      </c>
      <c r="M26" s="243">
        <v>2</v>
      </c>
      <c r="N26" s="244">
        <v>3.389830508474576</v>
      </c>
      <c r="O26" s="243">
        <v>28</v>
      </c>
      <c r="P26" s="243">
        <v>26</v>
      </c>
      <c r="Q26" s="243">
        <v>2</v>
      </c>
      <c r="R26" s="244">
        <v>7.6923076923076925</v>
      </c>
      <c r="S26" s="244">
        <v>43.884892086330936</v>
      </c>
      <c r="T26" s="244">
        <v>37.82051282051282</v>
      </c>
      <c r="U26" s="245">
        <f t="shared" si="0"/>
        <v>6.1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102</v>
      </c>
      <c r="H27" s="243">
        <v>105</v>
      </c>
      <c r="I27" s="243">
        <v>-3</v>
      </c>
      <c r="J27" s="244">
        <v>-2.857142857142857</v>
      </c>
      <c r="K27" s="243">
        <v>47</v>
      </c>
      <c r="L27" s="243">
        <v>44</v>
      </c>
      <c r="M27" s="243">
        <v>3</v>
      </c>
      <c r="N27" s="244">
        <v>6.8181818181818175</v>
      </c>
      <c r="O27" s="243">
        <v>35</v>
      </c>
      <c r="P27" s="243">
        <v>29</v>
      </c>
      <c r="Q27" s="243">
        <v>6</v>
      </c>
      <c r="R27" s="244">
        <v>20.689655172413794</v>
      </c>
      <c r="S27" s="244">
        <v>46.07843137254902</v>
      </c>
      <c r="T27" s="244">
        <v>41.904761904761905</v>
      </c>
      <c r="U27" s="245">
        <f t="shared" si="0"/>
        <v>4.2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43</v>
      </c>
      <c r="H28" s="243">
        <v>79</v>
      </c>
      <c r="I28" s="243">
        <v>-36</v>
      </c>
      <c r="J28" s="244">
        <v>-45.56962025316456</v>
      </c>
      <c r="K28" s="243">
        <v>28</v>
      </c>
      <c r="L28" s="243">
        <v>45</v>
      </c>
      <c r="M28" s="243">
        <v>-17</v>
      </c>
      <c r="N28" s="244">
        <v>-37.77777777777778</v>
      </c>
      <c r="O28" s="243">
        <v>20</v>
      </c>
      <c r="P28" s="243">
        <v>29</v>
      </c>
      <c r="Q28" s="243">
        <v>-9</v>
      </c>
      <c r="R28" s="244">
        <v>-31.03448275862069</v>
      </c>
      <c r="S28" s="244">
        <v>65.11627906976744</v>
      </c>
      <c r="T28" s="244">
        <v>56.9620253164557</v>
      </c>
      <c r="U28" s="245">
        <f t="shared" si="0"/>
        <v>8.1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447</v>
      </c>
      <c r="H29" s="243">
        <v>472</v>
      </c>
      <c r="I29" s="243">
        <v>-25</v>
      </c>
      <c r="J29" s="244">
        <v>-5.296610169491525</v>
      </c>
      <c r="K29" s="243">
        <v>253</v>
      </c>
      <c r="L29" s="243">
        <v>212</v>
      </c>
      <c r="M29" s="243">
        <v>41</v>
      </c>
      <c r="N29" s="244">
        <v>19.339622641509436</v>
      </c>
      <c r="O29" s="243">
        <v>144</v>
      </c>
      <c r="P29" s="243">
        <v>121</v>
      </c>
      <c r="Q29" s="243">
        <v>23</v>
      </c>
      <c r="R29" s="244">
        <v>19.00826446280992</v>
      </c>
      <c r="S29" s="244">
        <v>56.59955257270693</v>
      </c>
      <c r="T29" s="244">
        <v>44.91525423728814</v>
      </c>
      <c r="U29" s="245">
        <f t="shared" si="0"/>
        <v>11.7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386</v>
      </c>
      <c r="H30" s="243">
        <v>320</v>
      </c>
      <c r="I30" s="243">
        <v>66</v>
      </c>
      <c r="J30" s="244">
        <v>20.625</v>
      </c>
      <c r="K30" s="243">
        <v>227</v>
      </c>
      <c r="L30" s="243">
        <v>169</v>
      </c>
      <c r="M30" s="243">
        <v>58</v>
      </c>
      <c r="N30" s="244">
        <v>34.319526627218934</v>
      </c>
      <c r="O30" s="243">
        <v>108</v>
      </c>
      <c r="P30" s="243">
        <v>92</v>
      </c>
      <c r="Q30" s="243">
        <v>16</v>
      </c>
      <c r="R30" s="244">
        <v>17.391304347826086</v>
      </c>
      <c r="S30" s="244">
        <v>58.80829015544041</v>
      </c>
      <c r="T30" s="244">
        <v>52.81249999999999</v>
      </c>
      <c r="U30" s="245">
        <f t="shared" si="0"/>
        <v>6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409</v>
      </c>
      <c r="H31" s="243">
        <v>436</v>
      </c>
      <c r="I31" s="243">
        <v>-27</v>
      </c>
      <c r="J31" s="244">
        <v>-6.192660550458716</v>
      </c>
      <c r="K31" s="243">
        <v>213</v>
      </c>
      <c r="L31" s="243">
        <v>245</v>
      </c>
      <c r="M31" s="243">
        <v>-32</v>
      </c>
      <c r="N31" s="244">
        <v>-13.061224489795919</v>
      </c>
      <c r="O31" s="243">
        <v>158</v>
      </c>
      <c r="P31" s="243">
        <v>163</v>
      </c>
      <c r="Q31" s="243">
        <v>-5</v>
      </c>
      <c r="R31" s="244">
        <v>-3.067484662576687</v>
      </c>
      <c r="S31" s="244">
        <v>52.07823960880196</v>
      </c>
      <c r="T31" s="244">
        <v>56.19266055045872</v>
      </c>
      <c r="U31" s="245">
        <f t="shared" si="0"/>
        <v>-4.1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118</v>
      </c>
      <c r="H32" s="243">
        <v>159</v>
      </c>
      <c r="I32" s="243">
        <v>-41</v>
      </c>
      <c r="J32" s="244">
        <v>-25.78616352201258</v>
      </c>
      <c r="K32" s="243">
        <v>44</v>
      </c>
      <c r="L32" s="243">
        <v>61</v>
      </c>
      <c r="M32" s="243">
        <v>-17</v>
      </c>
      <c r="N32" s="244">
        <v>-27.86885245901639</v>
      </c>
      <c r="O32" s="243">
        <v>33</v>
      </c>
      <c r="P32" s="243">
        <v>43</v>
      </c>
      <c r="Q32" s="243">
        <v>-10</v>
      </c>
      <c r="R32" s="244">
        <v>-23.25581395348837</v>
      </c>
      <c r="S32" s="244">
        <v>37.28813559322034</v>
      </c>
      <c r="T32" s="244">
        <v>38.36477987421384</v>
      </c>
      <c r="U32" s="245">
        <f t="shared" si="0"/>
        <v>-1.1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30</v>
      </c>
      <c r="H33" s="243">
        <v>27</v>
      </c>
      <c r="I33" s="243">
        <v>3</v>
      </c>
      <c r="J33" s="244">
        <v>11.11111111111111</v>
      </c>
      <c r="K33" s="243">
        <v>14</v>
      </c>
      <c r="L33" s="243">
        <v>14</v>
      </c>
      <c r="M33" s="243">
        <v>0</v>
      </c>
      <c r="N33" s="243">
        <v>0</v>
      </c>
      <c r="O33" s="243">
        <v>9</v>
      </c>
      <c r="P33" s="243">
        <v>9</v>
      </c>
      <c r="Q33" s="243">
        <v>0</v>
      </c>
      <c r="R33" s="243">
        <v>0</v>
      </c>
      <c r="S33" s="244">
        <v>46.666666666666664</v>
      </c>
      <c r="T33" s="244">
        <v>51.85185185185185</v>
      </c>
      <c r="U33" s="245">
        <f t="shared" si="0"/>
        <v>-5.2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80</v>
      </c>
      <c r="H34" s="243">
        <v>70</v>
      </c>
      <c r="I34" s="243">
        <v>10</v>
      </c>
      <c r="J34" s="244">
        <v>14.285714285714285</v>
      </c>
      <c r="K34" s="243">
        <v>28</v>
      </c>
      <c r="L34" s="243">
        <v>21</v>
      </c>
      <c r="M34" s="243">
        <v>7</v>
      </c>
      <c r="N34" s="244">
        <v>33.33333333333333</v>
      </c>
      <c r="O34" s="243">
        <v>18</v>
      </c>
      <c r="P34" s="243">
        <v>14</v>
      </c>
      <c r="Q34" s="243">
        <v>4</v>
      </c>
      <c r="R34" s="244">
        <v>28.57142857142857</v>
      </c>
      <c r="S34" s="244">
        <v>35</v>
      </c>
      <c r="T34" s="244">
        <v>30</v>
      </c>
      <c r="U34" s="245">
        <f t="shared" si="0"/>
        <v>5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180</v>
      </c>
      <c r="H35" s="243">
        <v>240</v>
      </c>
      <c r="I35" s="243">
        <v>-60</v>
      </c>
      <c r="J35" s="244">
        <v>-25</v>
      </c>
      <c r="K35" s="243">
        <v>64</v>
      </c>
      <c r="L35" s="243">
        <v>112</v>
      </c>
      <c r="M35" s="243">
        <v>-48</v>
      </c>
      <c r="N35" s="244">
        <v>-42.857142857142854</v>
      </c>
      <c r="O35" s="243">
        <v>46</v>
      </c>
      <c r="P35" s="243">
        <v>67</v>
      </c>
      <c r="Q35" s="243">
        <v>-21</v>
      </c>
      <c r="R35" s="244">
        <v>-31.343283582089555</v>
      </c>
      <c r="S35" s="244">
        <v>35.55555555555556</v>
      </c>
      <c r="T35" s="244">
        <v>46.666666666666664</v>
      </c>
      <c r="U35" s="245">
        <f t="shared" si="0"/>
        <v>-11.1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686</v>
      </c>
      <c r="H36" s="235">
        <v>778</v>
      </c>
      <c r="I36" s="235">
        <v>-92</v>
      </c>
      <c r="J36" s="236">
        <v>-11.825192802056556</v>
      </c>
      <c r="K36" s="235">
        <v>296</v>
      </c>
      <c r="L36" s="235">
        <v>273</v>
      </c>
      <c r="M36" s="235">
        <v>23</v>
      </c>
      <c r="N36" s="236">
        <v>8.424908424908425</v>
      </c>
      <c r="O36" s="235">
        <v>156</v>
      </c>
      <c r="P36" s="235">
        <v>177</v>
      </c>
      <c r="Q36" s="235">
        <v>-21</v>
      </c>
      <c r="R36" s="236">
        <v>-11.864406779661017</v>
      </c>
      <c r="S36" s="236">
        <v>43.14868804664723</v>
      </c>
      <c r="T36" s="236">
        <v>35.08997429305913</v>
      </c>
      <c r="U36" s="237">
        <f t="shared" si="0"/>
        <v>8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40</v>
      </c>
      <c r="H37" s="243">
        <v>43</v>
      </c>
      <c r="I37" s="243">
        <v>-3</v>
      </c>
      <c r="J37" s="244">
        <v>-6.976744186046512</v>
      </c>
      <c r="K37" s="243">
        <v>35</v>
      </c>
      <c r="L37" s="243">
        <v>13</v>
      </c>
      <c r="M37" s="243">
        <v>22</v>
      </c>
      <c r="N37" s="244">
        <v>169.23076923076923</v>
      </c>
      <c r="O37" s="243">
        <v>10</v>
      </c>
      <c r="P37" s="243">
        <v>12</v>
      </c>
      <c r="Q37" s="243">
        <v>-2</v>
      </c>
      <c r="R37" s="244">
        <v>-16.666666666666664</v>
      </c>
      <c r="S37" s="244">
        <v>87.5</v>
      </c>
      <c r="T37" s="244">
        <v>30.23255813953488</v>
      </c>
      <c r="U37" s="245">
        <f t="shared" si="0"/>
        <v>57.3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26</v>
      </c>
      <c r="H38" s="243">
        <v>38</v>
      </c>
      <c r="I38" s="243">
        <v>-12</v>
      </c>
      <c r="J38" s="244">
        <v>-31.57894736842105</v>
      </c>
      <c r="K38" s="243">
        <v>19</v>
      </c>
      <c r="L38" s="243">
        <v>34</v>
      </c>
      <c r="M38" s="243">
        <v>-15</v>
      </c>
      <c r="N38" s="244">
        <v>-44.11764705882353</v>
      </c>
      <c r="O38" s="243">
        <v>10</v>
      </c>
      <c r="P38" s="243">
        <v>22</v>
      </c>
      <c r="Q38" s="243">
        <v>-12</v>
      </c>
      <c r="R38" s="244">
        <v>-54.54545454545454</v>
      </c>
      <c r="S38" s="244">
        <v>73.07692307692307</v>
      </c>
      <c r="T38" s="244">
        <v>89.47368421052632</v>
      </c>
      <c r="U38" s="245">
        <f t="shared" si="0"/>
        <v>-16.4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23</v>
      </c>
      <c r="H39" s="243">
        <v>33</v>
      </c>
      <c r="I39" s="243">
        <v>-10</v>
      </c>
      <c r="J39" s="244">
        <v>-30.303030303030305</v>
      </c>
      <c r="K39" s="243">
        <v>22</v>
      </c>
      <c r="L39" s="243">
        <v>22</v>
      </c>
      <c r="M39" s="243">
        <v>0</v>
      </c>
      <c r="N39" s="243">
        <v>0</v>
      </c>
      <c r="O39" s="243">
        <v>6</v>
      </c>
      <c r="P39" s="243">
        <v>5</v>
      </c>
      <c r="Q39" s="243">
        <v>1</v>
      </c>
      <c r="R39" s="244">
        <v>20</v>
      </c>
      <c r="S39" s="244">
        <v>95.65217391304348</v>
      </c>
      <c r="T39" s="244">
        <v>66.66666666666666</v>
      </c>
      <c r="U39" s="245">
        <f t="shared" si="0"/>
        <v>29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73</v>
      </c>
      <c r="H40" s="243">
        <v>111</v>
      </c>
      <c r="I40" s="243">
        <v>-38</v>
      </c>
      <c r="J40" s="244">
        <v>-34.234234234234236</v>
      </c>
      <c r="K40" s="243">
        <v>44</v>
      </c>
      <c r="L40" s="243">
        <v>33</v>
      </c>
      <c r="M40" s="243">
        <v>11</v>
      </c>
      <c r="N40" s="244">
        <v>33.33333333333333</v>
      </c>
      <c r="O40" s="243">
        <v>20</v>
      </c>
      <c r="P40" s="243">
        <v>21</v>
      </c>
      <c r="Q40" s="243">
        <v>-1</v>
      </c>
      <c r="R40" s="244">
        <v>-4.761904761904762</v>
      </c>
      <c r="S40" s="244">
        <v>60.273972602739725</v>
      </c>
      <c r="T40" s="244">
        <v>29.72972972972973</v>
      </c>
      <c r="U40" s="245">
        <f t="shared" si="0"/>
        <v>30.6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437</v>
      </c>
      <c r="H41" s="243">
        <v>462</v>
      </c>
      <c r="I41" s="243">
        <v>-25</v>
      </c>
      <c r="J41" s="244">
        <v>-5.411255411255411</v>
      </c>
      <c r="K41" s="243">
        <v>148</v>
      </c>
      <c r="L41" s="243">
        <v>145</v>
      </c>
      <c r="M41" s="243">
        <v>3</v>
      </c>
      <c r="N41" s="244">
        <v>2.0689655172413794</v>
      </c>
      <c r="O41" s="243">
        <v>90</v>
      </c>
      <c r="P41" s="243">
        <v>98</v>
      </c>
      <c r="Q41" s="243">
        <v>-8</v>
      </c>
      <c r="R41" s="244">
        <v>-8.16326530612245</v>
      </c>
      <c r="S41" s="244">
        <v>33.86727688787185</v>
      </c>
      <c r="T41" s="244">
        <v>31.38528138528138</v>
      </c>
      <c r="U41" s="245">
        <f t="shared" si="0"/>
        <v>2.5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87</v>
      </c>
      <c r="H42" s="243">
        <v>91</v>
      </c>
      <c r="I42" s="243">
        <v>-4</v>
      </c>
      <c r="J42" s="244">
        <v>-4.395604395604396</v>
      </c>
      <c r="K42" s="243">
        <v>28</v>
      </c>
      <c r="L42" s="243">
        <v>26</v>
      </c>
      <c r="M42" s="243">
        <v>2</v>
      </c>
      <c r="N42" s="244">
        <v>7.6923076923076925</v>
      </c>
      <c r="O42" s="243">
        <v>20</v>
      </c>
      <c r="P42" s="243">
        <v>19</v>
      </c>
      <c r="Q42" s="243">
        <v>1</v>
      </c>
      <c r="R42" s="244">
        <v>5.263157894736842</v>
      </c>
      <c r="S42" s="244">
        <v>32.18390804597701</v>
      </c>
      <c r="T42" s="244">
        <v>28.57142857142857</v>
      </c>
      <c r="U42" s="245">
        <f t="shared" si="0"/>
        <v>3.6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1506</v>
      </c>
      <c r="H43" s="235">
        <v>1632</v>
      </c>
      <c r="I43" s="235">
        <v>-126</v>
      </c>
      <c r="J43" s="236">
        <v>-7.720588235294118</v>
      </c>
      <c r="K43" s="235">
        <v>615</v>
      </c>
      <c r="L43" s="235">
        <v>586</v>
      </c>
      <c r="M43" s="235">
        <v>29</v>
      </c>
      <c r="N43" s="236">
        <v>4.948805460750854</v>
      </c>
      <c r="O43" s="235">
        <v>353</v>
      </c>
      <c r="P43" s="235">
        <v>379</v>
      </c>
      <c r="Q43" s="235">
        <v>-26</v>
      </c>
      <c r="R43" s="236">
        <v>-6.860158311345646</v>
      </c>
      <c r="S43" s="236">
        <v>40.83665338645419</v>
      </c>
      <c r="T43" s="236">
        <v>35.90686274509804</v>
      </c>
      <c r="U43" s="237">
        <f t="shared" si="0"/>
        <v>4.9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51</v>
      </c>
      <c r="H44" s="243">
        <v>69</v>
      </c>
      <c r="I44" s="243">
        <v>-18</v>
      </c>
      <c r="J44" s="244">
        <v>-26.08695652173913</v>
      </c>
      <c r="K44" s="243">
        <v>29</v>
      </c>
      <c r="L44" s="243">
        <v>26</v>
      </c>
      <c r="M44" s="243">
        <v>3</v>
      </c>
      <c r="N44" s="244">
        <v>11.538461538461538</v>
      </c>
      <c r="O44" s="243">
        <v>32</v>
      </c>
      <c r="P44" s="243">
        <v>27</v>
      </c>
      <c r="Q44" s="243">
        <v>5</v>
      </c>
      <c r="R44" s="244">
        <v>18.51851851851852</v>
      </c>
      <c r="S44" s="244">
        <v>56.86274509803921</v>
      </c>
      <c r="T44" s="244">
        <v>37.68115942028986</v>
      </c>
      <c r="U44" s="245">
        <f t="shared" si="0"/>
        <v>19.2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215</v>
      </c>
      <c r="H45" s="243">
        <v>192</v>
      </c>
      <c r="I45" s="243">
        <v>23</v>
      </c>
      <c r="J45" s="244">
        <v>11.979166666666668</v>
      </c>
      <c r="K45" s="243">
        <v>105</v>
      </c>
      <c r="L45" s="243">
        <v>103</v>
      </c>
      <c r="M45" s="243">
        <v>2</v>
      </c>
      <c r="N45" s="244">
        <v>1.9417475728155338</v>
      </c>
      <c r="O45" s="243">
        <v>41</v>
      </c>
      <c r="P45" s="243">
        <v>49</v>
      </c>
      <c r="Q45" s="243">
        <v>-8</v>
      </c>
      <c r="R45" s="244">
        <v>-16.3265306122449</v>
      </c>
      <c r="S45" s="244">
        <v>48.837209302325576</v>
      </c>
      <c r="T45" s="244">
        <v>53.645833333333336</v>
      </c>
      <c r="U45" s="245">
        <f t="shared" si="0"/>
        <v>-4.8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780</v>
      </c>
      <c r="H46" s="243">
        <v>878</v>
      </c>
      <c r="I46" s="243">
        <v>-98</v>
      </c>
      <c r="J46" s="244">
        <v>-11.161731207289293</v>
      </c>
      <c r="K46" s="243">
        <v>278</v>
      </c>
      <c r="L46" s="243">
        <v>248</v>
      </c>
      <c r="M46" s="243">
        <v>30</v>
      </c>
      <c r="N46" s="244">
        <v>12.096774193548388</v>
      </c>
      <c r="O46" s="243">
        <v>163</v>
      </c>
      <c r="P46" s="243">
        <v>167</v>
      </c>
      <c r="Q46" s="243">
        <v>-4</v>
      </c>
      <c r="R46" s="244">
        <v>-2.3952095808383236</v>
      </c>
      <c r="S46" s="244">
        <v>35.64102564102564</v>
      </c>
      <c r="T46" s="244">
        <v>28.246013667425967</v>
      </c>
      <c r="U46" s="245">
        <f t="shared" si="0"/>
        <v>7.4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378</v>
      </c>
      <c r="H47" s="243">
        <v>383</v>
      </c>
      <c r="I47" s="243">
        <v>-5</v>
      </c>
      <c r="J47" s="244">
        <v>-1.3054830287206265</v>
      </c>
      <c r="K47" s="243">
        <v>157</v>
      </c>
      <c r="L47" s="243">
        <v>140</v>
      </c>
      <c r="M47" s="243">
        <v>17</v>
      </c>
      <c r="N47" s="244">
        <v>12.142857142857142</v>
      </c>
      <c r="O47" s="243">
        <v>84</v>
      </c>
      <c r="P47" s="243">
        <v>89</v>
      </c>
      <c r="Q47" s="243">
        <v>-5</v>
      </c>
      <c r="R47" s="244">
        <v>-5.617977528089887</v>
      </c>
      <c r="S47" s="244">
        <v>41.53439153439153</v>
      </c>
      <c r="T47" s="244">
        <v>36.55352480417754</v>
      </c>
      <c r="U47" s="245">
        <f t="shared" si="0"/>
        <v>4.9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46</v>
      </c>
      <c r="H48" s="243">
        <v>65</v>
      </c>
      <c r="I48" s="243">
        <v>-19</v>
      </c>
      <c r="J48" s="244">
        <v>-29.230769230769234</v>
      </c>
      <c r="K48" s="243">
        <v>23</v>
      </c>
      <c r="L48" s="243">
        <v>36</v>
      </c>
      <c r="M48" s="243">
        <v>-13</v>
      </c>
      <c r="N48" s="244">
        <v>-36.11111111111111</v>
      </c>
      <c r="O48" s="243">
        <v>19</v>
      </c>
      <c r="P48" s="243">
        <v>28</v>
      </c>
      <c r="Q48" s="243">
        <v>-9</v>
      </c>
      <c r="R48" s="244">
        <v>-32.142857142857146</v>
      </c>
      <c r="S48" s="244">
        <v>50</v>
      </c>
      <c r="T48" s="244">
        <v>55.38461538461539</v>
      </c>
      <c r="U48" s="245">
        <f t="shared" si="0"/>
        <v>-5.4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36</v>
      </c>
      <c r="H49" s="243">
        <v>45</v>
      </c>
      <c r="I49" s="243">
        <v>-9</v>
      </c>
      <c r="J49" s="244">
        <v>-20</v>
      </c>
      <c r="K49" s="243">
        <v>23</v>
      </c>
      <c r="L49" s="243">
        <v>33</v>
      </c>
      <c r="M49" s="243">
        <v>-10</v>
      </c>
      <c r="N49" s="244">
        <v>-30.303030303030305</v>
      </c>
      <c r="O49" s="243">
        <v>14</v>
      </c>
      <c r="P49" s="243">
        <v>19</v>
      </c>
      <c r="Q49" s="243">
        <v>-5</v>
      </c>
      <c r="R49" s="244">
        <v>-26.31578947368421</v>
      </c>
      <c r="S49" s="244">
        <v>63.888888888888886</v>
      </c>
      <c r="T49" s="244">
        <v>73.33333333333333</v>
      </c>
      <c r="U49" s="245">
        <f t="shared" si="0"/>
        <v>-9.4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342</v>
      </c>
      <c r="H50" s="235">
        <v>391</v>
      </c>
      <c r="I50" s="235">
        <v>-49</v>
      </c>
      <c r="J50" s="236">
        <v>-12.531969309462914</v>
      </c>
      <c r="K50" s="235">
        <v>165</v>
      </c>
      <c r="L50" s="235">
        <v>181</v>
      </c>
      <c r="M50" s="235">
        <v>-16</v>
      </c>
      <c r="N50" s="236">
        <v>-8.83977900552486</v>
      </c>
      <c r="O50" s="235">
        <v>106</v>
      </c>
      <c r="P50" s="235">
        <v>125</v>
      </c>
      <c r="Q50" s="235">
        <v>-19</v>
      </c>
      <c r="R50" s="236">
        <v>-15.2</v>
      </c>
      <c r="S50" s="236">
        <v>48.24561403508772</v>
      </c>
      <c r="T50" s="236">
        <v>46.29156010230179</v>
      </c>
      <c r="U50" s="237">
        <f t="shared" si="0"/>
        <v>1.9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22</v>
      </c>
      <c r="H51" s="243">
        <v>32</v>
      </c>
      <c r="I51" s="243">
        <v>-10</v>
      </c>
      <c r="J51" s="244">
        <v>-31.25</v>
      </c>
      <c r="K51" s="243">
        <v>5</v>
      </c>
      <c r="L51" s="243">
        <v>21</v>
      </c>
      <c r="M51" s="243">
        <v>-16</v>
      </c>
      <c r="N51" s="244">
        <v>-76.19047619047619</v>
      </c>
      <c r="O51" s="243">
        <v>3</v>
      </c>
      <c r="P51" s="243">
        <v>7</v>
      </c>
      <c r="Q51" s="243">
        <v>-4</v>
      </c>
      <c r="R51" s="244">
        <v>-57.14285714285714</v>
      </c>
      <c r="S51" s="244">
        <v>22.727272727272727</v>
      </c>
      <c r="T51" s="244">
        <v>65.625</v>
      </c>
      <c r="U51" s="245">
        <f t="shared" si="0"/>
        <v>-42.9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28</v>
      </c>
      <c r="H52" s="243">
        <v>16</v>
      </c>
      <c r="I52" s="243">
        <v>12</v>
      </c>
      <c r="J52" s="244">
        <v>75</v>
      </c>
      <c r="K52" s="243">
        <v>14</v>
      </c>
      <c r="L52" s="243">
        <v>8</v>
      </c>
      <c r="M52" s="243">
        <v>6</v>
      </c>
      <c r="N52" s="244">
        <v>75</v>
      </c>
      <c r="O52" s="243">
        <v>11</v>
      </c>
      <c r="P52" s="243">
        <v>5</v>
      </c>
      <c r="Q52" s="243">
        <v>6</v>
      </c>
      <c r="R52" s="244">
        <v>120</v>
      </c>
      <c r="S52" s="244">
        <v>50</v>
      </c>
      <c r="T52" s="244">
        <v>50</v>
      </c>
      <c r="U52" s="254">
        <v>0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68</v>
      </c>
      <c r="H53" s="243">
        <v>76</v>
      </c>
      <c r="I53" s="243">
        <v>-8</v>
      </c>
      <c r="J53" s="244">
        <v>-10.526315789473683</v>
      </c>
      <c r="K53" s="243">
        <v>36</v>
      </c>
      <c r="L53" s="243">
        <v>26</v>
      </c>
      <c r="M53" s="243">
        <v>10</v>
      </c>
      <c r="N53" s="244">
        <v>38.46153846153847</v>
      </c>
      <c r="O53" s="243">
        <v>24</v>
      </c>
      <c r="P53" s="243">
        <v>20</v>
      </c>
      <c r="Q53" s="243">
        <v>4</v>
      </c>
      <c r="R53" s="244">
        <v>20</v>
      </c>
      <c r="S53" s="244">
        <v>52.94117647058824</v>
      </c>
      <c r="T53" s="244">
        <v>34.21052631578947</v>
      </c>
      <c r="U53" s="245">
        <f aca="true" t="shared" si="1" ref="U53:U69">ROUND((ROUND(S53,1)-ROUND(T53,1)),1)</f>
        <v>18.7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184</v>
      </c>
      <c r="H54" s="243">
        <v>221</v>
      </c>
      <c r="I54" s="243">
        <v>-37</v>
      </c>
      <c r="J54" s="244">
        <v>-16.7420814479638</v>
      </c>
      <c r="K54" s="243">
        <v>76</v>
      </c>
      <c r="L54" s="243">
        <v>86</v>
      </c>
      <c r="M54" s="243">
        <v>-10</v>
      </c>
      <c r="N54" s="244">
        <v>-11.627906976744185</v>
      </c>
      <c r="O54" s="243">
        <v>44</v>
      </c>
      <c r="P54" s="243">
        <v>60</v>
      </c>
      <c r="Q54" s="243">
        <v>-16</v>
      </c>
      <c r="R54" s="244">
        <v>-26.666666666666668</v>
      </c>
      <c r="S54" s="244">
        <v>41.30434782608695</v>
      </c>
      <c r="T54" s="244">
        <v>38.91402714932127</v>
      </c>
      <c r="U54" s="245">
        <f t="shared" si="1"/>
        <v>2.4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40</v>
      </c>
      <c r="H55" s="243">
        <v>46</v>
      </c>
      <c r="I55" s="243">
        <v>-6</v>
      </c>
      <c r="J55" s="244">
        <v>-13.043478260869565</v>
      </c>
      <c r="K55" s="243">
        <v>34</v>
      </c>
      <c r="L55" s="243">
        <v>40</v>
      </c>
      <c r="M55" s="243">
        <v>-6</v>
      </c>
      <c r="N55" s="244">
        <v>-15</v>
      </c>
      <c r="O55" s="243">
        <v>24</v>
      </c>
      <c r="P55" s="243">
        <v>33</v>
      </c>
      <c r="Q55" s="243">
        <v>-9</v>
      </c>
      <c r="R55" s="244">
        <v>-27.27272727272727</v>
      </c>
      <c r="S55" s="244">
        <v>85</v>
      </c>
      <c r="T55" s="244">
        <v>86.95652173913044</v>
      </c>
      <c r="U55" s="245">
        <f t="shared" si="1"/>
        <v>-2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150</v>
      </c>
      <c r="H56" s="235">
        <v>155</v>
      </c>
      <c r="I56" s="235">
        <v>-5</v>
      </c>
      <c r="J56" s="236">
        <v>-3.225806451612903</v>
      </c>
      <c r="K56" s="235">
        <v>102</v>
      </c>
      <c r="L56" s="235">
        <v>89</v>
      </c>
      <c r="M56" s="235">
        <v>13</v>
      </c>
      <c r="N56" s="236">
        <v>14.606741573033707</v>
      </c>
      <c r="O56" s="235">
        <v>47</v>
      </c>
      <c r="P56" s="235">
        <v>46</v>
      </c>
      <c r="Q56" s="235">
        <v>1</v>
      </c>
      <c r="R56" s="236">
        <v>2.1739130434782608</v>
      </c>
      <c r="S56" s="236">
        <v>68</v>
      </c>
      <c r="T56" s="236">
        <v>57.41935483870968</v>
      </c>
      <c r="U56" s="237">
        <f t="shared" si="1"/>
        <v>10.6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22</v>
      </c>
      <c r="H57" s="243">
        <v>20</v>
      </c>
      <c r="I57" s="243">
        <v>2</v>
      </c>
      <c r="J57" s="244">
        <v>10</v>
      </c>
      <c r="K57" s="243">
        <v>13</v>
      </c>
      <c r="L57" s="243">
        <v>10</v>
      </c>
      <c r="M57" s="243">
        <v>3</v>
      </c>
      <c r="N57" s="244">
        <v>30</v>
      </c>
      <c r="O57" s="243">
        <v>10</v>
      </c>
      <c r="P57" s="243">
        <v>4</v>
      </c>
      <c r="Q57" s="243">
        <v>6</v>
      </c>
      <c r="R57" s="244">
        <v>150</v>
      </c>
      <c r="S57" s="244">
        <v>59.09090909090909</v>
      </c>
      <c r="T57" s="244">
        <v>50</v>
      </c>
      <c r="U57" s="245">
        <f t="shared" si="1"/>
        <v>9.1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28</v>
      </c>
      <c r="H58" s="243">
        <v>38</v>
      </c>
      <c r="I58" s="243">
        <v>-10</v>
      </c>
      <c r="J58" s="244">
        <v>-26.31578947368421</v>
      </c>
      <c r="K58" s="243">
        <v>27</v>
      </c>
      <c r="L58" s="243">
        <v>31</v>
      </c>
      <c r="M58" s="243">
        <v>-4</v>
      </c>
      <c r="N58" s="244">
        <v>-12.903225806451612</v>
      </c>
      <c r="O58" s="243">
        <v>12</v>
      </c>
      <c r="P58" s="243">
        <v>13</v>
      </c>
      <c r="Q58" s="243">
        <v>-1</v>
      </c>
      <c r="R58" s="244">
        <v>-7.6923076923076925</v>
      </c>
      <c r="S58" s="244">
        <v>96.42857142857143</v>
      </c>
      <c r="T58" s="244">
        <v>81.57894736842105</v>
      </c>
      <c r="U58" s="245">
        <f t="shared" si="1"/>
        <v>14.8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60</v>
      </c>
      <c r="H59" s="243">
        <v>52</v>
      </c>
      <c r="I59" s="243">
        <v>8</v>
      </c>
      <c r="J59" s="244">
        <v>15.384615384615385</v>
      </c>
      <c r="K59" s="243">
        <v>39</v>
      </c>
      <c r="L59" s="243">
        <v>30</v>
      </c>
      <c r="M59" s="243">
        <v>9</v>
      </c>
      <c r="N59" s="244">
        <v>30</v>
      </c>
      <c r="O59" s="243">
        <v>19</v>
      </c>
      <c r="P59" s="243">
        <v>16</v>
      </c>
      <c r="Q59" s="243">
        <v>3</v>
      </c>
      <c r="R59" s="244">
        <v>18.75</v>
      </c>
      <c r="S59" s="244">
        <v>65</v>
      </c>
      <c r="T59" s="244">
        <v>57.692307692307686</v>
      </c>
      <c r="U59" s="245">
        <f t="shared" si="1"/>
        <v>7.3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40</v>
      </c>
      <c r="H60" s="243">
        <v>45</v>
      </c>
      <c r="I60" s="243">
        <v>-5</v>
      </c>
      <c r="J60" s="244">
        <v>-11.11111111111111</v>
      </c>
      <c r="K60" s="243">
        <v>23</v>
      </c>
      <c r="L60" s="243">
        <v>18</v>
      </c>
      <c r="M60" s="243">
        <v>5</v>
      </c>
      <c r="N60" s="244">
        <v>27.77777777777778</v>
      </c>
      <c r="O60" s="243">
        <v>6</v>
      </c>
      <c r="P60" s="243">
        <v>13</v>
      </c>
      <c r="Q60" s="243">
        <v>-7</v>
      </c>
      <c r="R60" s="244">
        <v>-53.84615384615385</v>
      </c>
      <c r="S60" s="244">
        <v>57.49999999999999</v>
      </c>
      <c r="T60" s="244">
        <v>40</v>
      </c>
      <c r="U60" s="245">
        <f t="shared" si="1"/>
        <v>17.5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763</v>
      </c>
      <c r="H61" s="235">
        <v>809</v>
      </c>
      <c r="I61" s="235">
        <v>-46</v>
      </c>
      <c r="J61" s="236">
        <v>-5.686032138442522</v>
      </c>
      <c r="K61" s="235">
        <v>474</v>
      </c>
      <c r="L61" s="235">
        <v>392</v>
      </c>
      <c r="M61" s="235">
        <v>82</v>
      </c>
      <c r="N61" s="236">
        <v>20.918367346938776</v>
      </c>
      <c r="O61" s="235">
        <v>261</v>
      </c>
      <c r="P61" s="235">
        <v>236</v>
      </c>
      <c r="Q61" s="235">
        <v>25</v>
      </c>
      <c r="R61" s="236">
        <v>10.59322033898305</v>
      </c>
      <c r="S61" s="236">
        <v>62.123197903014415</v>
      </c>
      <c r="T61" s="236">
        <v>48.4548825710754</v>
      </c>
      <c r="U61" s="237">
        <f t="shared" si="1"/>
        <v>13.6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385</v>
      </c>
      <c r="H62" s="243">
        <v>424</v>
      </c>
      <c r="I62" s="243">
        <v>-39</v>
      </c>
      <c r="J62" s="244">
        <v>-9.19811320754717</v>
      </c>
      <c r="K62" s="243">
        <v>243</v>
      </c>
      <c r="L62" s="243">
        <v>167</v>
      </c>
      <c r="M62" s="243">
        <v>76</v>
      </c>
      <c r="N62" s="244">
        <v>45.50898203592814</v>
      </c>
      <c r="O62" s="243">
        <v>112</v>
      </c>
      <c r="P62" s="243">
        <v>92</v>
      </c>
      <c r="Q62" s="243">
        <v>20</v>
      </c>
      <c r="R62" s="244">
        <v>21.73913043478261</v>
      </c>
      <c r="S62" s="244">
        <v>63.116883116883116</v>
      </c>
      <c r="T62" s="244">
        <v>39.386792452830186</v>
      </c>
      <c r="U62" s="245">
        <f t="shared" si="1"/>
        <v>23.7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37</v>
      </c>
      <c r="H63" s="243">
        <v>46</v>
      </c>
      <c r="I63" s="243">
        <v>-9</v>
      </c>
      <c r="J63" s="244">
        <v>-19.565217391304348</v>
      </c>
      <c r="K63" s="243">
        <v>21</v>
      </c>
      <c r="L63" s="243">
        <v>28</v>
      </c>
      <c r="M63" s="243">
        <v>-7</v>
      </c>
      <c r="N63" s="244">
        <v>-25</v>
      </c>
      <c r="O63" s="243">
        <v>13</v>
      </c>
      <c r="P63" s="243">
        <v>16</v>
      </c>
      <c r="Q63" s="243">
        <v>-3</v>
      </c>
      <c r="R63" s="244">
        <v>-18.75</v>
      </c>
      <c r="S63" s="244">
        <v>56.75675675675676</v>
      </c>
      <c r="T63" s="244">
        <v>60.86956521739131</v>
      </c>
      <c r="U63" s="245">
        <f t="shared" si="1"/>
        <v>-4.1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61</v>
      </c>
      <c r="H64" s="243">
        <v>83</v>
      </c>
      <c r="I64" s="243">
        <v>-22</v>
      </c>
      <c r="J64" s="244">
        <v>-26.506024096385545</v>
      </c>
      <c r="K64" s="243">
        <v>31</v>
      </c>
      <c r="L64" s="243">
        <v>39</v>
      </c>
      <c r="M64" s="243">
        <v>-8</v>
      </c>
      <c r="N64" s="244">
        <v>-20.51282051282051</v>
      </c>
      <c r="O64" s="243">
        <v>22</v>
      </c>
      <c r="P64" s="243">
        <v>29</v>
      </c>
      <c r="Q64" s="243">
        <v>-7</v>
      </c>
      <c r="R64" s="244">
        <v>-24.137931034482758</v>
      </c>
      <c r="S64" s="244">
        <v>50.81967213114754</v>
      </c>
      <c r="T64" s="244">
        <v>46.98795180722892</v>
      </c>
      <c r="U64" s="245">
        <f t="shared" si="1"/>
        <v>3.8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78</v>
      </c>
      <c r="H65" s="243">
        <v>81</v>
      </c>
      <c r="I65" s="243">
        <v>-3</v>
      </c>
      <c r="J65" s="244">
        <v>-3.7037037037037033</v>
      </c>
      <c r="K65" s="243">
        <v>49</v>
      </c>
      <c r="L65" s="243">
        <v>44</v>
      </c>
      <c r="M65" s="243">
        <v>5</v>
      </c>
      <c r="N65" s="244">
        <v>11.363636363636363</v>
      </c>
      <c r="O65" s="243">
        <v>28</v>
      </c>
      <c r="P65" s="243">
        <v>29</v>
      </c>
      <c r="Q65" s="243">
        <v>-1</v>
      </c>
      <c r="R65" s="244">
        <v>-3.4482758620689653</v>
      </c>
      <c r="S65" s="244">
        <v>62.82051282051282</v>
      </c>
      <c r="T65" s="244">
        <v>54.32098765432099</v>
      </c>
      <c r="U65" s="245">
        <f t="shared" si="1"/>
        <v>8.5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21</v>
      </c>
      <c r="H66" s="243">
        <v>26</v>
      </c>
      <c r="I66" s="243">
        <v>-5</v>
      </c>
      <c r="J66" s="244">
        <v>-19.230769230769234</v>
      </c>
      <c r="K66" s="243">
        <v>15</v>
      </c>
      <c r="L66" s="243">
        <v>22</v>
      </c>
      <c r="M66" s="243">
        <v>-7</v>
      </c>
      <c r="N66" s="244">
        <v>-31.818181818181817</v>
      </c>
      <c r="O66" s="243">
        <v>13</v>
      </c>
      <c r="P66" s="243">
        <v>8</v>
      </c>
      <c r="Q66" s="243">
        <v>5</v>
      </c>
      <c r="R66" s="244">
        <v>62.5</v>
      </c>
      <c r="S66" s="244">
        <v>71.42857142857143</v>
      </c>
      <c r="T66" s="244">
        <v>84.61538461538461</v>
      </c>
      <c r="U66" s="245">
        <f t="shared" si="1"/>
        <v>-13.2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65</v>
      </c>
      <c r="H67" s="243">
        <v>49</v>
      </c>
      <c r="I67" s="243">
        <v>16</v>
      </c>
      <c r="J67" s="244">
        <v>32.6530612244898</v>
      </c>
      <c r="K67" s="243">
        <v>32</v>
      </c>
      <c r="L67" s="243">
        <v>19</v>
      </c>
      <c r="M67" s="243">
        <v>13</v>
      </c>
      <c r="N67" s="244">
        <v>68.42105263157895</v>
      </c>
      <c r="O67" s="243">
        <v>21</v>
      </c>
      <c r="P67" s="243">
        <v>11</v>
      </c>
      <c r="Q67" s="243">
        <v>10</v>
      </c>
      <c r="R67" s="244">
        <v>90.9090909090909</v>
      </c>
      <c r="S67" s="244">
        <v>49.23076923076923</v>
      </c>
      <c r="T67" s="244">
        <v>38.775510204081634</v>
      </c>
      <c r="U67" s="245">
        <f t="shared" si="1"/>
        <v>10.4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53</v>
      </c>
      <c r="H68" s="243">
        <v>39</v>
      </c>
      <c r="I68" s="243">
        <v>14</v>
      </c>
      <c r="J68" s="244">
        <v>35.8974358974359</v>
      </c>
      <c r="K68" s="243">
        <v>43</v>
      </c>
      <c r="L68" s="243">
        <v>34</v>
      </c>
      <c r="M68" s="243">
        <v>9</v>
      </c>
      <c r="N68" s="244">
        <v>26.47058823529412</v>
      </c>
      <c r="O68" s="243">
        <v>22</v>
      </c>
      <c r="P68" s="243">
        <v>22</v>
      </c>
      <c r="Q68" s="243">
        <v>0</v>
      </c>
      <c r="R68" s="243">
        <v>0</v>
      </c>
      <c r="S68" s="244">
        <v>81.13207547169812</v>
      </c>
      <c r="T68" s="244">
        <v>87.17948717948718</v>
      </c>
      <c r="U68" s="245">
        <f t="shared" si="1"/>
        <v>-6.1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63</v>
      </c>
      <c r="H69" s="260">
        <v>61</v>
      </c>
      <c r="I69" s="260">
        <v>2</v>
      </c>
      <c r="J69" s="261">
        <v>3.278688524590164</v>
      </c>
      <c r="K69" s="260">
        <v>40</v>
      </c>
      <c r="L69" s="260">
        <v>39</v>
      </c>
      <c r="M69" s="260">
        <v>1</v>
      </c>
      <c r="N69" s="261">
        <v>2.564102564102564</v>
      </c>
      <c r="O69" s="260">
        <v>30</v>
      </c>
      <c r="P69" s="260">
        <v>29</v>
      </c>
      <c r="Q69" s="260">
        <v>1</v>
      </c>
      <c r="R69" s="261">
        <v>3.4482758620689653</v>
      </c>
      <c r="S69" s="261">
        <v>63.49206349206349</v>
      </c>
      <c r="T69" s="261">
        <v>63.934426229508205</v>
      </c>
      <c r="U69" s="262">
        <f t="shared" si="1"/>
        <v>-0.4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356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210103</v>
      </c>
      <c r="H10" s="226">
        <v>241425</v>
      </c>
      <c r="I10" s="226">
        <v>-31322</v>
      </c>
      <c r="J10" s="227">
        <v>-12.973801387594492</v>
      </c>
      <c r="K10" s="226">
        <v>112607</v>
      </c>
      <c r="L10" s="226">
        <v>124158</v>
      </c>
      <c r="M10" s="226">
        <v>-11551</v>
      </c>
      <c r="N10" s="227">
        <v>-9.303468161536108</v>
      </c>
      <c r="O10" s="226">
        <v>15455</v>
      </c>
      <c r="P10" s="226">
        <v>16857</v>
      </c>
      <c r="Q10" s="226">
        <v>-1402</v>
      </c>
      <c r="R10" s="227">
        <v>-8.317019635759625</v>
      </c>
      <c r="S10" s="227">
        <v>53.59609334469284</v>
      </c>
      <c r="T10" s="227">
        <v>51.427151289220255</v>
      </c>
      <c r="U10" s="228">
        <f aca="true" t="shared" si="0" ref="U10:U41">ROUND((ROUND(S10,1)-ROUND(T10,1)),1)</f>
        <v>2.2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6301</v>
      </c>
      <c r="H11" s="235">
        <v>7727</v>
      </c>
      <c r="I11" s="235">
        <v>-1426</v>
      </c>
      <c r="J11" s="236">
        <v>-18.45476899184677</v>
      </c>
      <c r="K11" s="235">
        <v>4853</v>
      </c>
      <c r="L11" s="235">
        <v>4622</v>
      </c>
      <c r="M11" s="235">
        <v>231</v>
      </c>
      <c r="N11" s="236">
        <v>4.997836434443963</v>
      </c>
      <c r="O11" s="235">
        <v>776</v>
      </c>
      <c r="P11" s="235">
        <v>957</v>
      </c>
      <c r="Q11" s="235">
        <v>-181</v>
      </c>
      <c r="R11" s="236">
        <v>-18.91327063740857</v>
      </c>
      <c r="S11" s="236">
        <v>77.01952071099825</v>
      </c>
      <c r="T11" s="236">
        <v>59.81622880807558</v>
      </c>
      <c r="U11" s="237">
        <f t="shared" si="0"/>
        <v>17.2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4305</v>
      </c>
      <c r="H12" s="243">
        <v>5014</v>
      </c>
      <c r="I12" s="243">
        <v>-709</v>
      </c>
      <c r="J12" s="244">
        <v>-14.140406860789788</v>
      </c>
      <c r="K12" s="243">
        <v>3501</v>
      </c>
      <c r="L12" s="243">
        <v>3141</v>
      </c>
      <c r="M12" s="243">
        <v>360</v>
      </c>
      <c r="N12" s="244">
        <v>11.461318051575931</v>
      </c>
      <c r="O12" s="243">
        <v>498</v>
      </c>
      <c r="P12" s="243">
        <v>595</v>
      </c>
      <c r="Q12" s="243">
        <v>-97</v>
      </c>
      <c r="R12" s="244">
        <v>-16.30252100840336</v>
      </c>
      <c r="S12" s="244">
        <v>81.3240418118467</v>
      </c>
      <c r="T12" s="244">
        <v>62.64459513362585</v>
      </c>
      <c r="U12" s="245">
        <f t="shared" si="0"/>
        <v>18.7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576</v>
      </c>
      <c r="H13" s="243">
        <v>711</v>
      </c>
      <c r="I13" s="243">
        <v>-135</v>
      </c>
      <c r="J13" s="244">
        <v>-18.9873417721519</v>
      </c>
      <c r="K13" s="243">
        <v>321</v>
      </c>
      <c r="L13" s="243">
        <v>427</v>
      </c>
      <c r="M13" s="243">
        <v>-106</v>
      </c>
      <c r="N13" s="244">
        <v>-24.824355971896956</v>
      </c>
      <c r="O13" s="243">
        <v>55</v>
      </c>
      <c r="P13" s="243">
        <v>69</v>
      </c>
      <c r="Q13" s="243">
        <v>-14</v>
      </c>
      <c r="R13" s="244">
        <v>-20.28985507246377</v>
      </c>
      <c r="S13" s="244">
        <v>55.729166666666664</v>
      </c>
      <c r="T13" s="244">
        <v>60.056258790436004</v>
      </c>
      <c r="U13" s="245">
        <f t="shared" si="0"/>
        <v>-4.4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543</v>
      </c>
      <c r="H14" s="243">
        <v>766</v>
      </c>
      <c r="I14" s="243">
        <v>-223</v>
      </c>
      <c r="J14" s="244">
        <v>-29.112271540469976</v>
      </c>
      <c r="K14" s="243">
        <v>306</v>
      </c>
      <c r="L14" s="243">
        <v>363</v>
      </c>
      <c r="M14" s="243">
        <v>-57</v>
      </c>
      <c r="N14" s="244">
        <v>-15.702479338842975</v>
      </c>
      <c r="O14" s="243">
        <v>90</v>
      </c>
      <c r="P14" s="243">
        <v>128</v>
      </c>
      <c r="Q14" s="243">
        <v>-38</v>
      </c>
      <c r="R14" s="244">
        <v>-29.6875</v>
      </c>
      <c r="S14" s="244">
        <v>56.353591160220994</v>
      </c>
      <c r="T14" s="244">
        <v>47.38903394255875</v>
      </c>
      <c r="U14" s="245">
        <f t="shared" si="0"/>
        <v>9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639</v>
      </c>
      <c r="H15" s="243">
        <v>951</v>
      </c>
      <c r="I15" s="243">
        <v>-312</v>
      </c>
      <c r="J15" s="244">
        <v>-32.80757097791798</v>
      </c>
      <c r="K15" s="243">
        <v>623</v>
      </c>
      <c r="L15" s="243">
        <v>490</v>
      </c>
      <c r="M15" s="243">
        <v>133</v>
      </c>
      <c r="N15" s="244">
        <v>27.142857142857142</v>
      </c>
      <c r="O15" s="243">
        <v>87</v>
      </c>
      <c r="P15" s="243">
        <v>121</v>
      </c>
      <c r="Q15" s="243">
        <v>-34</v>
      </c>
      <c r="R15" s="244">
        <v>-28.09917355371901</v>
      </c>
      <c r="S15" s="244">
        <v>97.4960876369327</v>
      </c>
      <c r="T15" s="244">
        <v>51.52471083070452</v>
      </c>
      <c r="U15" s="245">
        <f t="shared" si="0"/>
        <v>46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238</v>
      </c>
      <c r="H16" s="243">
        <v>285</v>
      </c>
      <c r="I16" s="243">
        <v>-47</v>
      </c>
      <c r="J16" s="244">
        <v>-16.49122807017544</v>
      </c>
      <c r="K16" s="243">
        <v>102</v>
      </c>
      <c r="L16" s="243">
        <v>201</v>
      </c>
      <c r="M16" s="243">
        <v>-99</v>
      </c>
      <c r="N16" s="244">
        <v>-49.25373134328358</v>
      </c>
      <c r="O16" s="243">
        <v>46</v>
      </c>
      <c r="P16" s="243">
        <v>44</v>
      </c>
      <c r="Q16" s="243">
        <v>2</v>
      </c>
      <c r="R16" s="244">
        <v>4.545454545454546</v>
      </c>
      <c r="S16" s="244">
        <v>42.857142857142854</v>
      </c>
      <c r="T16" s="244">
        <v>70.52631578947368</v>
      </c>
      <c r="U16" s="245">
        <f t="shared" si="0"/>
        <v>-27.6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9135</v>
      </c>
      <c r="H17" s="235">
        <v>9953</v>
      </c>
      <c r="I17" s="235">
        <v>-818</v>
      </c>
      <c r="J17" s="236">
        <v>-8.218627549482568</v>
      </c>
      <c r="K17" s="235">
        <v>4712</v>
      </c>
      <c r="L17" s="235">
        <v>5744</v>
      </c>
      <c r="M17" s="235">
        <v>-1032</v>
      </c>
      <c r="N17" s="236">
        <v>-17.96657381615599</v>
      </c>
      <c r="O17" s="235">
        <v>1000</v>
      </c>
      <c r="P17" s="235">
        <v>1028</v>
      </c>
      <c r="Q17" s="235">
        <v>-28</v>
      </c>
      <c r="R17" s="236">
        <v>-2.7237354085603114</v>
      </c>
      <c r="S17" s="236">
        <v>51.58182813355228</v>
      </c>
      <c r="T17" s="236">
        <v>57.71124284135437</v>
      </c>
      <c r="U17" s="237">
        <f t="shared" si="0"/>
        <v>-6.1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864</v>
      </c>
      <c r="H18" s="243">
        <v>953</v>
      </c>
      <c r="I18" s="243">
        <v>-89</v>
      </c>
      <c r="J18" s="244">
        <v>-9.338929695697797</v>
      </c>
      <c r="K18" s="243">
        <v>592</v>
      </c>
      <c r="L18" s="243">
        <v>513</v>
      </c>
      <c r="M18" s="243">
        <v>79</v>
      </c>
      <c r="N18" s="244">
        <v>15.39961013645224</v>
      </c>
      <c r="O18" s="243">
        <v>184</v>
      </c>
      <c r="P18" s="243">
        <v>204</v>
      </c>
      <c r="Q18" s="243">
        <v>-20</v>
      </c>
      <c r="R18" s="244">
        <v>-9.803921568627452</v>
      </c>
      <c r="S18" s="244">
        <v>68.51851851851852</v>
      </c>
      <c r="T18" s="244">
        <v>53.83001049317944</v>
      </c>
      <c r="U18" s="245">
        <f t="shared" si="0"/>
        <v>14.7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855</v>
      </c>
      <c r="H19" s="243">
        <v>844</v>
      </c>
      <c r="I19" s="243">
        <v>11</v>
      </c>
      <c r="J19" s="244">
        <v>1.3033175355450237</v>
      </c>
      <c r="K19" s="243">
        <v>584</v>
      </c>
      <c r="L19" s="243">
        <v>669</v>
      </c>
      <c r="M19" s="243">
        <v>-85</v>
      </c>
      <c r="N19" s="244">
        <v>-12.705530642750373</v>
      </c>
      <c r="O19" s="243">
        <v>154</v>
      </c>
      <c r="P19" s="243">
        <v>139</v>
      </c>
      <c r="Q19" s="243">
        <v>15</v>
      </c>
      <c r="R19" s="244">
        <v>10.79136690647482</v>
      </c>
      <c r="S19" s="244">
        <v>68.30409356725147</v>
      </c>
      <c r="T19" s="244">
        <v>79.26540284360189</v>
      </c>
      <c r="U19" s="245">
        <f t="shared" si="0"/>
        <v>-11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4001</v>
      </c>
      <c r="H20" s="243">
        <v>4022</v>
      </c>
      <c r="I20" s="243">
        <v>-21</v>
      </c>
      <c r="J20" s="244">
        <v>-0.522128294380905</v>
      </c>
      <c r="K20" s="243">
        <v>1800</v>
      </c>
      <c r="L20" s="243">
        <v>2044</v>
      </c>
      <c r="M20" s="243">
        <v>-244</v>
      </c>
      <c r="N20" s="244">
        <v>-11.937377690802348</v>
      </c>
      <c r="O20" s="243">
        <v>313</v>
      </c>
      <c r="P20" s="243">
        <v>281</v>
      </c>
      <c r="Q20" s="243">
        <v>32</v>
      </c>
      <c r="R20" s="244">
        <v>11.387900355871885</v>
      </c>
      <c r="S20" s="244">
        <v>44.98875281179705</v>
      </c>
      <c r="T20" s="244">
        <v>50.820487319741424</v>
      </c>
      <c r="U20" s="245">
        <f t="shared" si="0"/>
        <v>-5.8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518</v>
      </c>
      <c r="H21" s="243">
        <v>660</v>
      </c>
      <c r="I21" s="243">
        <v>-142</v>
      </c>
      <c r="J21" s="244">
        <v>-21.515151515151516</v>
      </c>
      <c r="K21" s="243">
        <v>457</v>
      </c>
      <c r="L21" s="243">
        <v>602</v>
      </c>
      <c r="M21" s="243">
        <v>-145</v>
      </c>
      <c r="N21" s="244">
        <v>-24.086378737541526</v>
      </c>
      <c r="O21" s="243">
        <v>86</v>
      </c>
      <c r="P21" s="243">
        <v>90</v>
      </c>
      <c r="Q21" s="243">
        <v>-4</v>
      </c>
      <c r="R21" s="244">
        <v>-4.444444444444445</v>
      </c>
      <c r="S21" s="244">
        <v>88.22393822393822</v>
      </c>
      <c r="T21" s="244">
        <v>91.21212121212122</v>
      </c>
      <c r="U21" s="245">
        <f t="shared" si="0"/>
        <v>-3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590</v>
      </c>
      <c r="H22" s="243">
        <v>780</v>
      </c>
      <c r="I22" s="243">
        <v>-190</v>
      </c>
      <c r="J22" s="244">
        <v>-24.358974358974358</v>
      </c>
      <c r="K22" s="243">
        <v>380</v>
      </c>
      <c r="L22" s="243">
        <v>633</v>
      </c>
      <c r="M22" s="243">
        <v>-253</v>
      </c>
      <c r="N22" s="244">
        <v>-39.968404423380726</v>
      </c>
      <c r="O22" s="243">
        <v>76</v>
      </c>
      <c r="P22" s="243">
        <v>94</v>
      </c>
      <c r="Q22" s="243">
        <v>-18</v>
      </c>
      <c r="R22" s="244">
        <v>-19.148936170212767</v>
      </c>
      <c r="S22" s="244">
        <v>64.40677966101694</v>
      </c>
      <c r="T22" s="244">
        <v>81.15384615384616</v>
      </c>
      <c r="U22" s="245">
        <f t="shared" si="0"/>
        <v>-16.8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2307</v>
      </c>
      <c r="H23" s="243">
        <v>2694</v>
      </c>
      <c r="I23" s="243">
        <v>-387</v>
      </c>
      <c r="J23" s="244">
        <v>-14.365256124721604</v>
      </c>
      <c r="K23" s="243">
        <v>899</v>
      </c>
      <c r="L23" s="243">
        <v>1283</v>
      </c>
      <c r="M23" s="243">
        <v>-384</v>
      </c>
      <c r="N23" s="244">
        <v>-29.929851909586908</v>
      </c>
      <c r="O23" s="243">
        <v>187</v>
      </c>
      <c r="P23" s="243">
        <v>220</v>
      </c>
      <c r="Q23" s="243">
        <v>-33</v>
      </c>
      <c r="R23" s="244">
        <v>-15</v>
      </c>
      <c r="S23" s="244">
        <v>38.968357173818816</v>
      </c>
      <c r="T23" s="244">
        <v>47.624350408314776</v>
      </c>
      <c r="U23" s="245">
        <f t="shared" si="0"/>
        <v>-8.6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17825</v>
      </c>
      <c r="H24" s="235">
        <v>21320</v>
      </c>
      <c r="I24" s="235">
        <v>-3495</v>
      </c>
      <c r="J24" s="236">
        <v>-16.393058161350844</v>
      </c>
      <c r="K24" s="235">
        <v>14507</v>
      </c>
      <c r="L24" s="235">
        <v>19428</v>
      </c>
      <c r="M24" s="235">
        <v>-4921</v>
      </c>
      <c r="N24" s="236">
        <v>-25.329421453572166</v>
      </c>
      <c r="O24" s="235">
        <v>1649</v>
      </c>
      <c r="P24" s="235">
        <v>1733</v>
      </c>
      <c r="Q24" s="235">
        <v>-84</v>
      </c>
      <c r="R24" s="236">
        <v>-4.847085978072706</v>
      </c>
      <c r="S24" s="236">
        <v>81.38569424964936</v>
      </c>
      <c r="T24" s="236">
        <v>91.12570356472796</v>
      </c>
      <c r="U24" s="237">
        <f t="shared" si="0"/>
        <v>-9.7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72481</v>
      </c>
      <c r="H25" s="235">
        <v>83740</v>
      </c>
      <c r="I25" s="235">
        <v>-11259</v>
      </c>
      <c r="J25" s="236">
        <v>-13.445187485072847</v>
      </c>
      <c r="K25" s="235">
        <v>36531</v>
      </c>
      <c r="L25" s="235">
        <v>41132</v>
      </c>
      <c r="M25" s="235">
        <v>-4601</v>
      </c>
      <c r="N25" s="236">
        <v>-11.185937955849461</v>
      </c>
      <c r="O25" s="235">
        <v>3238</v>
      </c>
      <c r="P25" s="235">
        <v>3721</v>
      </c>
      <c r="Q25" s="235">
        <v>-483</v>
      </c>
      <c r="R25" s="236">
        <v>-12.980381617844666</v>
      </c>
      <c r="S25" s="236">
        <v>50.400794691022476</v>
      </c>
      <c r="T25" s="236">
        <v>49.11870074038691</v>
      </c>
      <c r="U25" s="237">
        <f t="shared" si="0"/>
        <v>1.3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8065</v>
      </c>
      <c r="H26" s="243">
        <v>8371</v>
      </c>
      <c r="I26" s="243">
        <v>-306</v>
      </c>
      <c r="J26" s="244">
        <v>-3.655477242862262</v>
      </c>
      <c r="K26" s="243">
        <v>3911</v>
      </c>
      <c r="L26" s="243">
        <v>3324</v>
      </c>
      <c r="M26" s="243">
        <v>587</v>
      </c>
      <c r="N26" s="244">
        <v>17.659446450060166</v>
      </c>
      <c r="O26" s="243">
        <v>217</v>
      </c>
      <c r="P26" s="243">
        <v>236</v>
      </c>
      <c r="Q26" s="243">
        <v>-19</v>
      </c>
      <c r="R26" s="244">
        <v>-8.050847457627118</v>
      </c>
      <c r="S26" s="244">
        <v>48.49349039057657</v>
      </c>
      <c r="T26" s="244">
        <v>39.70851750089595</v>
      </c>
      <c r="U26" s="245">
        <f t="shared" si="0"/>
        <v>8.8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4714</v>
      </c>
      <c r="H27" s="243">
        <v>5042</v>
      </c>
      <c r="I27" s="243">
        <v>-328</v>
      </c>
      <c r="J27" s="244">
        <v>-6.505355017850059</v>
      </c>
      <c r="K27" s="243">
        <v>1875</v>
      </c>
      <c r="L27" s="243">
        <v>1770</v>
      </c>
      <c r="M27" s="243">
        <v>105</v>
      </c>
      <c r="N27" s="244">
        <v>5.932203389830509</v>
      </c>
      <c r="O27" s="243">
        <v>162</v>
      </c>
      <c r="P27" s="243">
        <v>193</v>
      </c>
      <c r="Q27" s="243">
        <v>-31</v>
      </c>
      <c r="R27" s="244">
        <v>-16.06217616580311</v>
      </c>
      <c r="S27" s="244">
        <v>39.77513788714467</v>
      </c>
      <c r="T27" s="244">
        <v>35.10511701705673</v>
      </c>
      <c r="U27" s="245">
        <f t="shared" si="0"/>
        <v>4.7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4931</v>
      </c>
      <c r="H28" s="243">
        <v>5113</v>
      </c>
      <c r="I28" s="243">
        <v>-182</v>
      </c>
      <c r="J28" s="244">
        <v>-3.5595540778407977</v>
      </c>
      <c r="K28" s="243">
        <v>1674</v>
      </c>
      <c r="L28" s="243">
        <v>3163</v>
      </c>
      <c r="M28" s="243">
        <v>-1489</v>
      </c>
      <c r="N28" s="244">
        <v>-47.07556117609864</v>
      </c>
      <c r="O28" s="243">
        <v>251</v>
      </c>
      <c r="P28" s="243">
        <v>248</v>
      </c>
      <c r="Q28" s="243">
        <v>3</v>
      </c>
      <c r="R28" s="244">
        <v>1.2096774193548387</v>
      </c>
      <c r="S28" s="244">
        <v>33.94848915027378</v>
      </c>
      <c r="T28" s="244">
        <v>61.86192059456288</v>
      </c>
      <c r="U28" s="245">
        <f t="shared" si="0"/>
        <v>-28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14553</v>
      </c>
      <c r="H29" s="243">
        <v>18480</v>
      </c>
      <c r="I29" s="243">
        <v>-3927</v>
      </c>
      <c r="J29" s="244">
        <v>-21.25</v>
      </c>
      <c r="K29" s="243">
        <v>8420</v>
      </c>
      <c r="L29" s="243">
        <v>9334</v>
      </c>
      <c r="M29" s="243">
        <v>-914</v>
      </c>
      <c r="N29" s="244">
        <v>-9.792157703021214</v>
      </c>
      <c r="O29" s="243">
        <v>678</v>
      </c>
      <c r="P29" s="243">
        <v>780</v>
      </c>
      <c r="Q29" s="243">
        <v>-102</v>
      </c>
      <c r="R29" s="244">
        <v>-13.076923076923078</v>
      </c>
      <c r="S29" s="244">
        <v>57.857486428914996</v>
      </c>
      <c r="T29" s="244">
        <v>50.50865800865802</v>
      </c>
      <c r="U29" s="245">
        <f t="shared" si="0"/>
        <v>7.4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17574</v>
      </c>
      <c r="H30" s="243">
        <v>19387</v>
      </c>
      <c r="I30" s="243">
        <v>-1813</v>
      </c>
      <c r="J30" s="244">
        <v>-9.351627379171608</v>
      </c>
      <c r="K30" s="243">
        <v>7505</v>
      </c>
      <c r="L30" s="243">
        <v>9158</v>
      </c>
      <c r="M30" s="243">
        <v>-1653</v>
      </c>
      <c r="N30" s="244">
        <v>-18.04979253112033</v>
      </c>
      <c r="O30" s="243">
        <v>525</v>
      </c>
      <c r="P30" s="243">
        <v>681</v>
      </c>
      <c r="Q30" s="243">
        <v>-156</v>
      </c>
      <c r="R30" s="244">
        <v>-22.90748898678414</v>
      </c>
      <c r="S30" s="244">
        <v>42.70513258222374</v>
      </c>
      <c r="T30" s="244">
        <v>47.237839789549696</v>
      </c>
      <c r="U30" s="245">
        <f t="shared" si="0"/>
        <v>-4.5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12691</v>
      </c>
      <c r="H31" s="243">
        <v>15577</v>
      </c>
      <c r="I31" s="243">
        <v>-2886</v>
      </c>
      <c r="J31" s="244">
        <v>-18.52731591448931</v>
      </c>
      <c r="K31" s="243">
        <v>8167</v>
      </c>
      <c r="L31" s="243">
        <v>8786</v>
      </c>
      <c r="M31" s="243">
        <v>-619</v>
      </c>
      <c r="N31" s="244">
        <v>-7.045299339858866</v>
      </c>
      <c r="O31" s="243">
        <v>593</v>
      </c>
      <c r="P31" s="243">
        <v>733</v>
      </c>
      <c r="Q31" s="243">
        <v>-140</v>
      </c>
      <c r="R31" s="244">
        <v>-19.099590723055933</v>
      </c>
      <c r="S31" s="244">
        <v>64.35269088330313</v>
      </c>
      <c r="T31" s="244">
        <v>56.40367208063171</v>
      </c>
      <c r="U31" s="245">
        <f t="shared" si="0"/>
        <v>8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2349</v>
      </c>
      <c r="H32" s="243">
        <v>2638</v>
      </c>
      <c r="I32" s="243">
        <v>-289</v>
      </c>
      <c r="J32" s="244">
        <v>-10.955269143290373</v>
      </c>
      <c r="K32" s="243">
        <v>896</v>
      </c>
      <c r="L32" s="243">
        <v>1042</v>
      </c>
      <c r="M32" s="243">
        <v>-146</v>
      </c>
      <c r="N32" s="244">
        <v>-14.011516314779271</v>
      </c>
      <c r="O32" s="243">
        <v>256</v>
      </c>
      <c r="P32" s="243">
        <v>237</v>
      </c>
      <c r="Q32" s="243">
        <v>19</v>
      </c>
      <c r="R32" s="244">
        <v>8.016877637130802</v>
      </c>
      <c r="S32" s="244">
        <v>38.14389101745424</v>
      </c>
      <c r="T32" s="244">
        <v>39.49962092494314</v>
      </c>
      <c r="U32" s="245">
        <f t="shared" si="0"/>
        <v>-1.4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1107</v>
      </c>
      <c r="H33" s="243">
        <v>1347</v>
      </c>
      <c r="I33" s="243">
        <v>-240</v>
      </c>
      <c r="J33" s="244">
        <v>-17.817371937639198</v>
      </c>
      <c r="K33" s="243">
        <v>569</v>
      </c>
      <c r="L33" s="243">
        <v>750</v>
      </c>
      <c r="M33" s="243">
        <v>-181</v>
      </c>
      <c r="N33" s="244">
        <v>-24.133333333333333</v>
      </c>
      <c r="O33" s="243">
        <v>85</v>
      </c>
      <c r="P33" s="243">
        <v>95</v>
      </c>
      <c r="Q33" s="243">
        <v>-10</v>
      </c>
      <c r="R33" s="244">
        <v>-10.526315789473683</v>
      </c>
      <c r="S33" s="244">
        <v>51.40018066847335</v>
      </c>
      <c r="T33" s="244">
        <v>55.67928730512249</v>
      </c>
      <c r="U33" s="245">
        <f t="shared" si="0"/>
        <v>-4.3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2127</v>
      </c>
      <c r="H34" s="243">
        <v>2463</v>
      </c>
      <c r="I34" s="243">
        <v>-336</v>
      </c>
      <c r="J34" s="244">
        <v>-13.64190012180268</v>
      </c>
      <c r="K34" s="243">
        <v>1103</v>
      </c>
      <c r="L34" s="243">
        <v>1576</v>
      </c>
      <c r="M34" s="243">
        <v>-473</v>
      </c>
      <c r="N34" s="244">
        <v>-30.01269035532995</v>
      </c>
      <c r="O34" s="243">
        <v>173</v>
      </c>
      <c r="P34" s="243">
        <v>193</v>
      </c>
      <c r="Q34" s="243">
        <v>-20</v>
      </c>
      <c r="R34" s="244">
        <v>-10.362694300518134</v>
      </c>
      <c r="S34" s="244">
        <v>51.85707569346497</v>
      </c>
      <c r="T34" s="244">
        <v>63.98700771416971</v>
      </c>
      <c r="U34" s="245">
        <f t="shared" si="0"/>
        <v>-12.1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4370</v>
      </c>
      <c r="H35" s="243">
        <v>5322</v>
      </c>
      <c r="I35" s="243">
        <v>-952</v>
      </c>
      <c r="J35" s="244">
        <v>-17.888012025554303</v>
      </c>
      <c r="K35" s="243">
        <v>2411</v>
      </c>
      <c r="L35" s="243">
        <v>2229</v>
      </c>
      <c r="M35" s="243">
        <v>182</v>
      </c>
      <c r="N35" s="244">
        <v>8.16509645580978</v>
      </c>
      <c r="O35" s="243">
        <v>298</v>
      </c>
      <c r="P35" s="243">
        <v>325</v>
      </c>
      <c r="Q35" s="243">
        <v>-27</v>
      </c>
      <c r="R35" s="244">
        <v>-8.307692307692308</v>
      </c>
      <c r="S35" s="244">
        <v>55.17162471395881</v>
      </c>
      <c r="T35" s="244">
        <v>41.88275084554679</v>
      </c>
      <c r="U35" s="245">
        <f t="shared" si="0"/>
        <v>13.3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29054</v>
      </c>
      <c r="H36" s="235">
        <v>30824</v>
      </c>
      <c r="I36" s="235">
        <v>-1770</v>
      </c>
      <c r="J36" s="236">
        <v>-5.742278743835972</v>
      </c>
      <c r="K36" s="235">
        <v>13764</v>
      </c>
      <c r="L36" s="235">
        <v>10761</v>
      </c>
      <c r="M36" s="235">
        <v>3003</v>
      </c>
      <c r="N36" s="236">
        <v>27.906328408140507</v>
      </c>
      <c r="O36" s="235">
        <v>1303</v>
      </c>
      <c r="P36" s="235">
        <v>1759</v>
      </c>
      <c r="Q36" s="235">
        <v>-456</v>
      </c>
      <c r="R36" s="236">
        <v>-25.923820352472998</v>
      </c>
      <c r="S36" s="236">
        <v>47.37385557926619</v>
      </c>
      <c r="T36" s="236">
        <v>34.91110822735531</v>
      </c>
      <c r="U36" s="237">
        <f t="shared" si="0"/>
        <v>12.5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927</v>
      </c>
      <c r="H37" s="243">
        <v>1183</v>
      </c>
      <c r="I37" s="243">
        <v>-256</v>
      </c>
      <c r="J37" s="244">
        <v>-21.639898562975485</v>
      </c>
      <c r="K37" s="243">
        <v>362</v>
      </c>
      <c r="L37" s="243">
        <v>566</v>
      </c>
      <c r="M37" s="243">
        <v>-204</v>
      </c>
      <c r="N37" s="244">
        <v>-36.042402826855124</v>
      </c>
      <c r="O37" s="243">
        <v>91</v>
      </c>
      <c r="P37" s="243">
        <v>114</v>
      </c>
      <c r="Q37" s="243">
        <v>-23</v>
      </c>
      <c r="R37" s="244">
        <v>-20.175438596491226</v>
      </c>
      <c r="S37" s="244">
        <v>39.05070118662351</v>
      </c>
      <c r="T37" s="244">
        <v>47.84446322907861</v>
      </c>
      <c r="U37" s="245">
        <f t="shared" si="0"/>
        <v>-8.7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1086</v>
      </c>
      <c r="H38" s="243">
        <v>1509</v>
      </c>
      <c r="I38" s="243">
        <v>-423</v>
      </c>
      <c r="J38" s="244">
        <v>-28.031809145129227</v>
      </c>
      <c r="K38" s="243">
        <v>728</v>
      </c>
      <c r="L38" s="243">
        <v>1053</v>
      </c>
      <c r="M38" s="243">
        <v>-325</v>
      </c>
      <c r="N38" s="244">
        <v>-30.864197530864196</v>
      </c>
      <c r="O38" s="243">
        <v>86</v>
      </c>
      <c r="P38" s="243">
        <v>127</v>
      </c>
      <c r="Q38" s="243">
        <v>-41</v>
      </c>
      <c r="R38" s="244">
        <v>-32.28346456692913</v>
      </c>
      <c r="S38" s="244">
        <v>67.03499079189686</v>
      </c>
      <c r="T38" s="244">
        <v>69.78131212723659</v>
      </c>
      <c r="U38" s="245">
        <f t="shared" si="0"/>
        <v>-2.8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675</v>
      </c>
      <c r="H39" s="243">
        <v>867</v>
      </c>
      <c r="I39" s="243">
        <v>-192</v>
      </c>
      <c r="J39" s="244">
        <v>-22.145328719723185</v>
      </c>
      <c r="K39" s="243">
        <v>537</v>
      </c>
      <c r="L39" s="243">
        <v>490</v>
      </c>
      <c r="M39" s="243">
        <v>47</v>
      </c>
      <c r="N39" s="244">
        <v>9.591836734693878</v>
      </c>
      <c r="O39" s="243">
        <v>105</v>
      </c>
      <c r="P39" s="243">
        <v>104</v>
      </c>
      <c r="Q39" s="243">
        <v>1</v>
      </c>
      <c r="R39" s="244">
        <v>0.9615384615384616</v>
      </c>
      <c r="S39" s="244">
        <v>79.55555555555556</v>
      </c>
      <c r="T39" s="244">
        <v>56.516724336793544</v>
      </c>
      <c r="U39" s="245">
        <f t="shared" si="0"/>
        <v>23.1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4120</v>
      </c>
      <c r="H40" s="243">
        <v>4158</v>
      </c>
      <c r="I40" s="243">
        <v>-38</v>
      </c>
      <c r="J40" s="244">
        <v>-0.9139009139009139</v>
      </c>
      <c r="K40" s="243">
        <v>1971</v>
      </c>
      <c r="L40" s="243">
        <v>1585</v>
      </c>
      <c r="M40" s="243">
        <v>386</v>
      </c>
      <c r="N40" s="244">
        <v>24.353312302839118</v>
      </c>
      <c r="O40" s="243">
        <v>171</v>
      </c>
      <c r="P40" s="243">
        <v>234</v>
      </c>
      <c r="Q40" s="243">
        <v>-63</v>
      </c>
      <c r="R40" s="244">
        <v>-26.923076923076923</v>
      </c>
      <c r="S40" s="244">
        <v>47.83980582524272</v>
      </c>
      <c r="T40" s="244">
        <v>38.11928811928812</v>
      </c>
      <c r="U40" s="245">
        <f t="shared" si="0"/>
        <v>9.7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19649</v>
      </c>
      <c r="H41" s="243">
        <v>20213</v>
      </c>
      <c r="I41" s="243">
        <v>-564</v>
      </c>
      <c r="J41" s="244">
        <v>-2.7902834809281156</v>
      </c>
      <c r="K41" s="243">
        <v>8877</v>
      </c>
      <c r="L41" s="243">
        <v>5314</v>
      </c>
      <c r="M41" s="243">
        <v>3563</v>
      </c>
      <c r="N41" s="244">
        <v>67.04930372600677</v>
      </c>
      <c r="O41" s="243">
        <v>672</v>
      </c>
      <c r="P41" s="243">
        <v>950</v>
      </c>
      <c r="Q41" s="243">
        <v>-278</v>
      </c>
      <c r="R41" s="244">
        <v>-29.263157894736842</v>
      </c>
      <c r="S41" s="244">
        <v>45.17787164741208</v>
      </c>
      <c r="T41" s="244">
        <v>26.290011378815613</v>
      </c>
      <c r="U41" s="245">
        <f t="shared" si="0"/>
        <v>18.9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2597</v>
      </c>
      <c r="H42" s="243">
        <v>2894</v>
      </c>
      <c r="I42" s="243">
        <v>-297</v>
      </c>
      <c r="J42" s="244">
        <v>-10.262612301313062</v>
      </c>
      <c r="K42" s="243">
        <v>1289</v>
      </c>
      <c r="L42" s="243">
        <v>1753</v>
      </c>
      <c r="M42" s="243">
        <v>-464</v>
      </c>
      <c r="N42" s="244">
        <v>-26.468910439247008</v>
      </c>
      <c r="O42" s="243">
        <v>178</v>
      </c>
      <c r="P42" s="243">
        <v>230</v>
      </c>
      <c r="Q42" s="243">
        <v>-52</v>
      </c>
      <c r="R42" s="244">
        <v>-22.608695652173914</v>
      </c>
      <c r="S42" s="244">
        <v>49.634193299961495</v>
      </c>
      <c r="T42" s="244">
        <v>60.573600552868</v>
      </c>
      <c r="U42" s="245">
        <f aca="true" t="shared" si="1" ref="U42:U69">ROUND((ROUND(S42,1)-ROUND(T42,1)),1)</f>
        <v>-11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39961</v>
      </c>
      <c r="H43" s="235">
        <v>48728</v>
      </c>
      <c r="I43" s="235">
        <v>-8767</v>
      </c>
      <c r="J43" s="236">
        <v>-17.99170907896897</v>
      </c>
      <c r="K43" s="235">
        <v>16479</v>
      </c>
      <c r="L43" s="235">
        <v>18519</v>
      </c>
      <c r="M43" s="235">
        <v>-2040</v>
      </c>
      <c r="N43" s="236">
        <v>-11.015713591446623</v>
      </c>
      <c r="O43" s="235">
        <v>3851</v>
      </c>
      <c r="P43" s="235">
        <v>4005</v>
      </c>
      <c r="Q43" s="235">
        <v>-154</v>
      </c>
      <c r="R43" s="236">
        <v>-3.8451935081148565</v>
      </c>
      <c r="S43" s="236">
        <v>41.237706764094995</v>
      </c>
      <c r="T43" s="236">
        <v>38.00484321129535</v>
      </c>
      <c r="U43" s="237">
        <f t="shared" si="1"/>
        <v>3.2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1454</v>
      </c>
      <c r="H44" s="243">
        <v>1804</v>
      </c>
      <c r="I44" s="243">
        <v>-350</v>
      </c>
      <c r="J44" s="244">
        <v>-19.40133037694013</v>
      </c>
      <c r="K44" s="243">
        <v>828</v>
      </c>
      <c r="L44" s="243">
        <v>1947</v>
      </c>
      <c r="M44" s="243">
        <v>-1119</v>
      </c>
      <c r="N44" s="244">
        <v>-57.473035439137135</v>
      </c>
      <c r="O44" s="243">
        <v>159</v>
      </c>
      <c r="P44" s="243">
        <v>167</v>
      </c>
      <c r="Q44" s="243">
        <v>-8</v>
      </c>
      <c r="R44" s="244">
        <v>-4.790419161676647</v>
      </c>
      <c r="S44" s="244">
        <v>56.94635488308115</v>
      </c>
      <c r="T44" s="244">
        <v>107.92682926829269</v>
      </c>
      <c r="U44" s="245">
        <f t="shared" si="1"/>
        <v>-51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3752</v>
      </c>
      <c r="H45" s="243">
        <v>4664</v>
      </c>
      <c r="I45" s="243">
        <v>-912</v>
      </c>
      <c r="J45" s="244">
        <v>-19.554030874785592</v>
      </c>
      <c r="K45" s="243">
        <v>2004</v>
      </c>
      <c r="L45" s="243">
        <v>2435</v>
      </c>
      <c r="M45" s="243">
        <v>-431</v>
      </c>
      <c r="N45" s="244">
        <v>-17.700205338809035</v>
      </c>
      <c r="O45" s="243">
        <v>337</v>
      </c>
      <c r="P45" s="243">
        <v>363</v>
      </c>
      <c r="Q45" s="243">
        <v>-26</v>
      </c>
      <c r="R45" s="244">
        <v>-7.162534435261708</v>
      </c>
      <c r="S45" s="244">
        <v>53.41151385927505</v>
      </c>
      <c r="T45" s="244">
        <v>52.208404802744425</v>
      </c>
      <c r="U45" s="245">
        <f t="shared" si="1"/>
        <v>1.2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20598</v>
      </c>
      <c r="H46" s="243">
        <v>24416</v>
      </c>
      <c r="I46" s="243">
        <v>-3818</v>
      </c>
      <c r="J46" s="244">
        <v>-15.637287024901703</v>
      </c>
      <c r="K46" s="243">
        <v>6481</v>
      </c>
      <c r="L46" s="243">
        <v>6065</v>
      </c>
      <c r="M46" s="243">
        <v>416</v>
      </c>
      <c r="N46" s="244">
        <v>6.859027205276175</v>
      </c>
      <c r="O46" s="243">
        <v>2292</v>
      </c>
      <c r="P46" s="243">
        <v>2315</v>
      </c>
      <c r="Q46" s="243">
        <v>-23</v>
      </c>
      <c r="R46" s="244">
        <v>-0.9935205183585313</v>
      </c>
      <c r="S46" s="244">
        <v>31.46421982716769</v>
      </c>
      <c r="T46" s="244">
        <v>24.84026867627785</v>
      </c>
      <c r="U46" s="245">
        <f t="shared" si="1"/>
        <v>6.7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10492</v>
      </c>
      <c r="H47" s="243">
        <v>13935</v>
      </c>
      <c r="I47" s="243">
        <v>-3443</v>
      </c>
      <c r="J47" s="244">
        <v>-24.7075708647291</v>
      </c>
      <c r="K47" s="243">
        <v>4852</v>
      </c>
      <c r="L47" s="243">
        <v>5324</v>
      </c>
      <c r="M47" s="243">
        <v>-472</v>
      </c>
      <c r="N47" s="244">
        <v>-8.865514650638618</v>
      </c>
      <c r="O47" s="243">
        <v>667</v>
      </c>
      <c r="P47" s="243">
        <v>762</v>
      </c>
      <c r="Q47" s="243">
        <v>-95</v>
      </c>
      <c r="R47" s="244">
        <v>-12.46719160104987</v>
      </c>
      <c r="S47" s="244">
        <v>46.244757910789176</v>
      </c>
      <c r="T47" s="244">
        <v>38.2059562253319</v>
      </c>
      <c r="U47" s="245">
        <f t="shared" si="1"/>
        <v>8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2142</v>
      </c>
      <c r="H48" s="243">
        <v>2107</v>
      </c>
      <c r="I48" s="243">
        <v>35</v>
      </c>
      <c r="J48" s="244">
        <v>1.6611295681063125</v>
      </c>
      <c r="K48" s="243">
        <v>1294</v>
      </c>
      <c r="L48" s="243">
        <v>1894</v>
      </c>
      <c r="M48" s="243">
        <v>-600</v>
      </c>
      <c r="N48" s="244">
        <v>-31.678986272439282</v>
      </c>
      <c r="O48" s="243">
        <v>173</v>
      </c>
      <c r="P48" s="243">
        <v>182</v>
      </c>
      <c r="Q48" s="243">
        <v>-9</v>
      </c>
      <c r="R48" s="244">
        <v>-4.945054945054945</v>
      </c>
      <c r="S48" s="244">
        <v>60.41083099906629</v>
      </c>
      <c r="T48" s="244">
        <v>89.89084005695301</v>
      </c>
      <c r="U48" s="245">
        <f t="shared" si="1"/>
        <v>-29.5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1523</v>
      </c>
      <c r="H49" s="243">
        <v>1802</v>
      </c>
      <c r="I49" s="243">
        <v>-279</v>
      </c>
      <c r="J49" s="244">
        <v>-15.482796892341844</v>
      </c>
      <c r="K49" s="243">
        <v>1020</v>
      </c>
      <c r="L49" s="243">
        <v>854</v>
      </c>
      <c r="M49" s="243">
        <v>166</v>
      </c>
      <c r="N49" s="244">
        <v>19.437939110070257</v>
      </c>
      <c r="O49" s="243">
        <v>223</v>
      </c>
      <c r="P49" s="243">
        <v>216</v>
      </c>
      <c r="Q49" s="243">
        <v>7</v>
      </c>
      <c r="R49" s="244">
        <v>3.2407407407407405</v>
      </c>
      <c r="S49" s="244">
        <v>66.973079448457</v>
      </c>
      <c r="T49" s="244">
        <v>47.39178690344062</v>
      </c>
      <c r="U49" s="245">
        <f t="shared" si="1"/>
        <v>19.6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7800</v>
      </c>
      <c r="H50" s="235">
        <v>8560</v>
      </c>
      <c r="I50" s="235">
        <v>-760</v>
      </c>
      <c r="J50" s="236">
        <v>-8.878504672897195</v>
      </c>
      <c r="K50" s="235">
        <v>5936</v>
      </c>
      <c r="L50" s="235">
        <v>5703</v>
      </c>
      <c r="M50" s="235">
        <v>233</v>
      </c>
      <c r="N50" s="236">
        <v>4.085568998772575</v>
      </c>
      <c r="O50" s="235">
        <v>925</v>
      </c>
      <c r="P50" s="235">
        <v>1029</v>
      </c>
      <c r="Q50" s="235">
        <v>-104</v>
      </c>
      <c r="R50" s="236">
        <v>-10.10689990281827</v>
      </c>
      <c r="S50" s="236">
        <v>76.1025641025641</v>
      </c>
      <c r="T50" s="236">
        <v>66.62383177570094</v>
      </c>
      <c r="U50" s="237">
        <f t="shared" si="1"/>
        <v>9.5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507</v>
      </c>
      <c r="H51" s="243">
        <v>512</v>
      </c>
      <c r="I51" s="243">
        <v>-5</v>
      </c>
      <c r="J51" s="244">
        <v>-0.9765625</v>
      </c>
      <c r="K51" s="243">
        <v>338</v>
      </c>
      <c r="L51" s="243">
        <v>469</v>
      </c>
      <c r="M51" s="243">
        <v>-131</v>
      </c>
      <c r="N51" s="244">
        <v>-27.931769722814497</v>
      </c>
      <c r="O51" s="243">
        <v>84</v>
      </c>
      <c r="P51" s="243">
        <v>97</v>
      </c>
      <c r="Q51" s="243">
        <v>-13</v>
      </c>
      <c r="R51" s="244">
        <v>-13.402061855670103</v>
      </c>
      <c r="S51" s="244">
        <v>66.66666666666666</v>
      </c>
      <c r="T51" s="244">
        <v>91.6015625</v>
      </c>
      <c r="U51" s="245">
        <f t="shared" si="1"/>
        <v>-24.9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711</v>
      </c>
      <c r="H52" s="243">
        <v>635</v>
      </c>
      <c r="I52" s="243">
        <v>76</v>
      </c>
      <c r="J52" s="244">
        <v>11.968503937007874</v>
      </c>
      <c r="K52" s="243">
        <v>552</v>
      </c>
      <c r="L52" s="243">
        <v>381</v>
      </c>
      <c r="M52" s="243">
        <v>171</v>
      </c>
      <c r="N52" s="244">
        <v>44.881889763779526</v>
      </c>
      <c r="O52" s="243">
        <v>87</v>
      </c>
      <c r="P52" s="243">
        <v>98</v>
      </c>
      <c r="Q52" s="243">
        <v>-11</v>
      </c>
      <c r="R52" s="244">
        <v>-11.224489795918368</v>
      </c>
      <c r="S52" s="244">
        <v>77.63713080168776</v>
      </c>
      <c r="T52" s="244">
        <v>60</v>
      </c>
      <c r="U52" s="245">
        <f t="shared" si="1"/>
        <v>17.6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2601</v>
      </c>
      <c r="H53" s="243">
        <v>2679</v>
      </c>
      <c r="I53" s="243">
        <v>-78</v>
      </c>
      <c r="J53" s="244">
        <v>-2.9115341545352744</v>
      </c>
      <c r="K53" s="243">
        <v>1342</v>
      </c>
      <c r="L53" s="243">
        <v>1007</v>
      </c>
      <c r="M53" s="243">
        <v>335</v>
      </c>
      <c r="N53" s="244">
        <v>33.26713008937438</v>
      </c>
      <c r="O53" s="243">
        <v>212</v>
      </c>
      <c r="P53" s="243">
        <v>187</v>
      </c>
      <c r="Q53" s="243">
        <v>25</v>
      </c>
      <c r="R53" s="244">
        <v>13.368983957219251</v>
      </c>
      <c r="S53" s="244">
        <v>51.59554017685506</v>
      </c>
      <c r="T53" s="244">
        <v>37.5886524822695</v>
      </c>
      <c r="U53" s="245">
        <f t="shared" si="1"/>
        <v>14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2766</v>
      </c>
      <c r="H54" s="243">
        <v>3226</v>
      </c>
      <c r="I54" s="243">
        <v>-460</v>
      </c>
      <c r="J54" s="244">
        <v>-14.25914445133292</v>
      </c>
      <c r="K54" s="243">
        <v>2238</v>
      </c>
      <c r="L54" s="243">
        <v>2368</v>
      </c>
      <c r="M54" s="243">
        <v>-130</v>
      </c>
      <c r="N54" s="244">
        <v>-5.489864864864865</v>
      </c>
      <c r="O54" s="243">
        <v>285</v>
      </c>
      <c r="P54" s="243">
        <v>342</v>
      </c>
      <c r="Q54" s="243">
        <v>-57</v>
      </c>
      <c r="R54" s="244">
        <v>-16.666666666666664</v>
      </c>
      <c r="S54" s="244">
        <v>80.91106290672451</v>
      </c>
      <c r="T54" s="244">
        <v>73.40359578425294</v>
      </c>
      <c r="U54" s="245">
        <f t="shared" si="1"/>
        <v>7.5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1215</v>
      </c>
      <c r="H55" s="243">
        <v>1508</v>
      </c>
      <c r="I55" s="243">
        <v>-293</v>
      </c>
      <c r="J55" s="244">
        <v>-19.42970822281167</v>
      </c>
      <c r="K55" s="243">
        <v>1466</v>
      </c>
      <c r="L55" s="243">
        <v>1478</v>
      </c>
      <c r="M55" s="243">
        <v>-12</v>
      </c>
      <c r="N55" s="244">
        <v>-0.8119079837618403</v>
      </c>
      <c r="O55" s="243">
        <v>257</v>
      </c>
      <c r="P55" s="243">
        <v>305</v>
      </c>
      <c r="Q55" s="243">
        <v>-48</v>
      </c>
      <c r="R55" s="244">
        <v>-15.737704918032788</v>
      </c>
      <c r="S55" s="244">
        <v>120.65843621399178</v>
      </c>
      <c r="T55" s="244">
        <v>98.0106100795756</v>
      </c>
      <c r="U55" s="245">
        <f t="shared" si="1"/>
        <v>22.7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5339</v>
      </c>
      <c r="H56" s="235">
        <v>6330</v>
      </c>
      <c r="I56" s="235">
        <v>-991</v>
      </c>
      <c r="J56" s="236">
        <v>-15.65560821484992</v>
      </c>
      <c r="K56" s="235">
        <v>3562</v>
      </c>
      <c r="L56" s="235">
        <v>4225</v>
      </c>
      <c r="M56" s="235">
        <v>-663</v>
      </c>
      <c r="N56" s="236">
        <v>-15.692307692307692</v>
      </c>
      <c r="O56" s="235">
        <v>636</v>
      </c>
      <c r="P56" s="235">
        <v>647</v>
      </c>
      <c r="Q56" s="235">
        <v>-11</v>
      </c>
      <c r="R56" s="236">
        <v>-1.7001545595054095</v>
      </c>
      <c r="S56" s="236">
        <v>66.71661359805206</v>
      </c>
      <c r="T56" s="236">
        <v>66.74565560821485</v>
      </c>
      <c r="U56" s="237">
        <f t="shared" si="1"/>
        <v>0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815</v>
      </c>
      <c r="H57" s="243">
        <v>921</v>
      </c>
      <c r="I57" s="243">
        <v>-106</v>
      </c>
      <c r="J57" s="244">
        <v>-11.509229098805646</v>
      </c>
      <c r="K57" s="243">
        <v>414</v>
      </c>
      <c r="L57" s="243">
        <v>500</v>
      </c>
      <c r="M57" s="243">
        <v>-86</v>
      </c>
      <c r="N57" s="244">
        <v>-17.2</v>
      </c>
      <c r="O57" s="243">
        <v>82</v>
      </c>
      <c r="P57" s="243">
        <v>87</v>
      </c>
      <c r="Q57" s="243">
        <v>-5</v>
      </c>
      <c r="R57" s="244">
        <v>-5.747126436781609</v>
      </c>
      <c r="S57" s="244">
        <v>50.79754601226993</v>
      </c>
      <c r="T57" s="244">
        <v>54.28881650380022</v>
      </c>
      <c r="U57" s="245">
        <f t="shared" si="1"/>
        <v>-3.5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1248</v>
      </c>
      <c r="H58" s="243">
        <v>1563</v>
      </c>
      <c r="I58" s="243">
        <v>-315</v>
      </c>
      <c r="J58" s="244">
        <v>-20.153550863723606</v>
      </c>
      <c r="K58" s="243">
        <v>1048</v>
      </c>
      <c r="L58" s="243">
        <v>1072</v>
      </c>
      <c r="M58" s="243">
        <v>-24</v>
      </c>
      <c r="N58" s="244">
        <v>-2.2388059701492535</v>
      </c>
      <c r="O58" s="243">
        <v>115</v>
      </c>
      <c r="P58" s="243">
        <v>102</v>
      </c>
      <c r="Q58" s="243">
        <v>13</v>
      </c>
      <c r="R58" s="244">
        <v>12.745098039215685</v>
      </c>
      <c r="S58" s="244">
        <v>83.97435897435898</v>
      </c>
      <c r="T58" s="244">
        <v>68.58605246321177</v>
      </c>
      <c r="U58" s="245">
        <f t="shared" si="1"/>
        <v>15.4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2255</v>
      </c>
      <c r="H59" s="243">
        <v>2604</v>
      </c>
      <c r="I59" s="243">
        <v>-349</v>
      </c>
      <c r="J59" s="244">
        <v>-13.402457757296467</v>
      </c>
      <c r="K59" s="243">
        <v>1347</v>
      </c>
      <c r="L59" s="243">
        <v>1785</v>
      </c>
      <c r="M59" s="243">
        <v>-438</v>
      </c>
      <c r="N59" s="244">
        <v>-24.53781512605042</v>
      </c>
      <c r="O59" s="243">
        <v>302</v>
      </c>
      <c r="P59" s="243">
        <v>295</v>
      </c>
      <c r="Q59" s="243">
        <v>7</v>
      </c>
      <c r="R59" s="244">
        <v>2.3728813559322033</v>
      </c>
      <c r="S59" s="244">
        <v>59.733924611973386</v>
      </c>
      <c r="T59" s="244">
        <v>68.54838709677419</v>
      </c>
      <c r="U59" s="245">
        <f t="shared" si="1"/>
        <v>-8.8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1021</v>
      </c>
      <c r="H60" s="243">
        <v>1242</v>
      </c>
      <c r="I60" s="243">
        <v>-221</v>
      </c>
      <c r="J60" s="244">
        <v>-17.7938808373591</v>
      </c>
      <c r="K60" s="243">
        <v>753</v>
      </c>
      <c r="L60" s="243">
        <v>868</v>
      </c>
      <c r="M60" s="243">
        <v>-115</v>
      </c>
      <c r="N60" s="244">
        <v>-13.248847926267281</v>
      </c>
      <c r="O60" s="243">
        <v>137</v>
      </c>
      <c r="P60" s="243">
        <v>163</v>
      </c>
      <c r="Q60" s="243">
        <v>-26</v>
      </c>
      <c r="R60" s="244">
        <v>-15.950920245398773</v>
      </c>
      <c r="S60" s="244">
        <v>73.75122428991186</v>
      </c>
      <c r="T60" s="244">
        <v>69.88727858293076</v>
      </c>
      <c r="U60" s="245">
        <f t="shared" si="1"/>
        <v>3.9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22207</v>
      </c>
      <c r="H61" s="235">
        <v>24243</v>
      </c>
      <c r="I61" s="235">
        <v>-2036</v>
      </c>
      <c r="J61" s="236">
        <v>-8.398300540362166</v>
      </c>
      <c r="K61" s="235">
        <v>12263</v>
      </c>
      <c r="L61" s="235">
        <v>14024</v>
      </c>
      <c r="M61" s="235">
        <v>-1761</v>
      </c>
      <c r="N61" s="236">
        <v>-12.557045065601827</v>
      </c>
      <c r="O61" s="235">
        <v>2077</v>
      </c>
      <c r="P61" s="235">
        <v>1978</v>
      </c>
      <c r="Q61" s="235">
        <v>99</v>
      </c>
      <c r="R61" s="236">
        <v>5.005055611729019</v>
      </c>
      <c r="S61" s="236">
        <v>55.221326608726976</v>
      </c>
      <c r="T61" s="236">
        <v>57.84762611887968</v>
      </c>
      <c r="U61" s="237">
        <f t="shared" si="1"/>
        <v>-2.6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12799</v>
      </c>
      <c r="H62" s="243">
        <v>13569</v>
      </c>
      <c r="I62" s="243">
        <v>-770</v>
      </c>
      <c r="J62" s="244">
        <v>-5.674699683101187</v>
      </c>
      <c r="K62" s="243">
        <v>6861</v>
      </c>
      <c r="L62" s="243">
        <v>6831</v>
      </c>
      <c r="M62" s="243">
        <v>30</v>
      </c>
      <c r="N62" s="244">
        <v>0.4391743522178305</v>
      </c>
      <c r="O62" s="243">
        <v>670</v>
      </c>
      <c r="P62" s="243">
        <v>666</v>
      </c>
      <c r="Q62" s="243">
        <v>4</v>
      </c>
      <c r="R62" s="244">
        <v>0.6006006006006006</v>
      </c>
      <c r="S62" s="244">
        <v>53.605750449253854</v>
      </c>
      <c r="T62" s="244">
        <v>50.34269290294052</v>
      </c>
      <c r="U62" s="245">
        <f t="shared" si="1"/>
        <v>3.3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1018</v>
      </c>
      <c r="H63" s="243">
        <v>1200</v>
      </c>
      <c r="I63" s="243">
        <v>-182</v>
      </c>
      <c r="J63" s="244">
        <v>-15.166666666666668</v>
      </c>
      <c r="K63" s="243">
        <v>563</v>
      </c>
      <c r="L63" s="243">
        <v>510</v>
      </c>
      <c r="M63" s="243">
        <v>53</v>
      </c>
      <c r="N63" s="244">
        <v>10.392156862745098</v>
      </c>
      <c r="O63" s="243">
        <v>75</v>
      </c>
      <c r="P63" s="243">
        <v>92</v>
      </c>
      <c r="Q63" s="243">
        <v>-17</v>
      </c>
      <c r="R63" s="244">
        <v>-18.478260869565215</v>
      </c>
      <c r="S63" s="244">
        <v>55.30451866404715</v>
      </c>
      <c r="T63" s="244">
        <v>42.5</v>
      </c>
      <c r="U63" s="245">
        <f t="shared" si="1"/>
        <v>12.8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947</v>
      </c>
      <c r="H64" s="243">
        <v>989</v>
      </c>
      <c r="I64" s="243">
        <v>-42</v>
      </c>
      <c r="J64" s="244">
        <v>-4.246713852376137</v>
      </c>
      <c r="K64" s="243">
        <v>488</v>
      </c>
      <c r="L64" s="243">
        <v>582</v>
      </c>
      <c r="M64" s="243">
        <v>-94</v>
      </c>
      <c r="N64" s="244">
        <v>-16.151202749140893</v>
      </c>
      <c r="O64" s="243">
        <v>122</v>
      </c>
      <c r="P64" s="243">
        <v>124</v>
      </c>
      <c r="Q64" s="243">
        <v>-2</v>
      </c>
      <c r="R64" s="244">
        <v>-1.6129032258064515</v>
      </c>
      <c r="S64" s="244">
        <v>51.5311510031679</v>
      </c>
      <c r="T64" s="244">
        <v>58.84732052578362</v>
      </c>
      <c r="U64" s="245">
        <f t="shared" si="1"/>
        <v>-7.3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1649</v>
      </c>
      <c r="H65" s="243">
        <v>1860</v>
      </c>
      <c r="I65" s="243">
        <v>-211</v>
      </c>
      <c r="J65" s="244">
        <v>-11.344086021505376</v>
      </c>
      <c r="K65" s="243">
        <v>1159</v>
      </c>
      <c r="L65" s="243">
        <v>1493</v>
      </c>
      <c r="M65" s="243">
        <v>-334</v>
      </c>
      <c r="N65" s="244">
        <v>-22.371064969859344</v>
      </c>
      <c r="O65" s="243">
        <v>311</v>
      </c>
      <c r="P65" s="243">
        <v>266</v>
      </c>
      <c r="Q65" s="243">
        <v>45</v>
      </c>
      <c r="R65" s="244">
        <v>16.917293233082706</v>
      </c>
      <c r="S65" s="244">
        <v>70.28502122498483</v>
      </c>
      <c r="T65" s="244">
        <v>80.26881720430109</v>
      </c>
      <c r="U65" s="245">
        <f t="shared" si="1"/>
        <v>-10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1012</v>
      </c>
      <c r="H66" s="243">
        <v>1097</v>
      </c>
      <c r="I66" s="243">
        <v>-85</v>
      </c>
      <c r="J66" s="244">
        <v>-7.748404740200547</v>
      </c>
      <c r="K66" s="243">
        <v>568</v>
      </c>
      <c r="L66" s="243">
        <v>661</v>
      </c>
      <c r="M66" s="243">
        <v>-93</v>
      </c>
      <c r="N66" s="244">
        <v>-14.069591527987896</v>
      </c>
      <c r="O66" s="243">
        <v>139</v>
      </c>
      <c r="P66" s="243">
        <v>128</v>
      </c>
      <c r="Q66" s="243">
        <v>11</v>
      </c>
      <c r="R66" s="244">
        <v>8.59375</v>
      </c>
      <c r="S66" s="244">
        <v>56.126482213438734</v>
      </c>
      <c r="T66" s="244">
        <v>60.255241567912485</v>
      </c>
      <c r="U66" s="245">
        <f t="shared" si="1"/>
        <v>-4.2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1274</v>
      </c>
      <c r="H67" s="243">
        <v>1524</v>
      </c>
      <c r="I67" s="243">
        <v>-250</v>
      </c>
      <c r="J67" s="244">
        <v>-16.404199475065617</v>
      </c>
      <c r="K67" s="243">
        <v>655</v>
      </c>
      <c r="L67" s="243">
        <v>791</v>
      </c>
      <c r="M67" s="243">
        <v>-136</v>
      </c>
      <c r="N67" s="244">
        <v>-17.193426042983564</v>
      </c>
      <c r="O67" s="243">
        <v>133</v>
      </c>
      <c r="P67" s="243">
        <v>120</v>
      </c>
      <c r="Q67" s="243">
        <v>13</v>
      </c>
      <c r="R67" s="244">
        <v>10.833333333333334</v>
      </c>
      <c r="S67" s="244">
        <v>51.41287284144427</v>
      </c>
      <c r="T67" s="244">
        <v>51.90288713910761</v>
      </c>
      <c r="U67" s="245">
        <f t="shared" si="1"/>
        <v>-0.5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1674</v>
      </c>
      <c r="H68" s="243">
        <v>1868</v>
      </c>
      <c r="I68" s="243">
        <v>-194</v>
      </c>
      <c r="J68" s="244">
        <v>-10.385438972162742</v>
      </c>
      <c r="K68" s="243">
        <v>997</v>
      </c>
      <c r="L68" s="243">
        <v>1143</v>
      </c>
      <c r="M68" s="243">
        <v>-146</v>
      </c>
      <c r="N68" s="244">
        <v>-12.773403324584425</v>
      </c>
      <c r="O68" s="243">
        <v>269</v>
      </c>
      <c r="P68" s="243">
        <v>247</v>
      </c>
      <c r="Q68" s="243">
        <v>22</v>
      </c>
      <c r="R68" s="244">
        <v>8.906882591093117</v>
      </c>
      <c r="S68" s="244">
        <v>59.557945041816005</v>
      </c>
      <c r="T68" s="244">
        <v>61.188436830835116</v>
      </c>
      <c r="U68" s="245">
        <f t="shared" si="1"/>
        <v>-1.6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1834</v>
      </c>
      <c r="H69" s="260">
        <v>2136</v>
      </c>
      <c r="I69" s="260">
        <v>-302</v>
      </c>
      <c r="J69" s="261">
        <v>-14.138576779026218</v>
      </c>
      <c r="K69" s="260">
        <v>972</v>
      </c>
      <c r="L69" s="260">
        <v>2013</v>
      </c>
      <c r="M69" s="260">
        <v>-1041</v>
      </c>
      <c r="N69" s="261">
        <v>-51.71385991058122</v>
      </c>
      <c r="O69" s="260">
        <v>358</v>
      </c>
      <c r="P69" s="260">
        <v>335</v>
      </c>
      <c r="Q69" s="260">
        <v>23</v>
      </c>
      <c r="R69" s="261">
        <v>6.865671641791045</v>
      </c>
      <c r="S69" s="261">
        <v>52.9989094874591</v>
      </c>
      <c r="T69" s="261">
        <v>94.24157303370787</v>
      </c>
      <c r="U69" s="262">
        <f t="shared" si="1"/>
        <v>-41.2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368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155047</v>
      </c>
      <c r="H10" s="226">
        <v>175728</v>
      </c>
      <c r="I10" s="226">
        <v>-20681</v>
      </c>
      <c r="J10" s="227">
        <v>-11.768756259674042</v>
      </c>
      <c r="K10" s="226">
        <v>87047</v>
      </c>
      <c r="L10" s="226">
        <v>96266</v>
      </c>
      <c r="M10" s="226">
        <v>-9219</v>
      </c>
      <c r="N10" s="227">
        <v>-9.576589865580786</v>
      </c>
      <c r="O10" s="226">
        <v>11079</v>
      </c>
      <c r="P10" s="226">
        <v>12037</v>
      </c>
      <c r="Q10" s="226">
        <v>-958</v>
      </c>
      <c r="R10" s="227">
        <v>-7.95879371936529</v>
      </c>
      <c r="S10" s="227">
        <v>56.142331035105485</v>
      </c>
      <c r="T10" s="227">
        <v>54.78125284530638</v>
      </c>
      <c r="U10" s="228">
        <f aca="true" t="shared" si="0" ref="U10:U41">ROUND((ROUND(S10,1)-ROUND(T10,1)),1)</f>
        <v>1.3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5239</v>
      </c>
      <c r="H11" s="235">
        <v>6640</v>
      </c>
      <c r="I11" s="235">
        <v>-1401</v>
      </c>
      <c r="J11" s="236">
        <v>-21.099397590361445</v>
      </c>
      <c r="K11" s="235">
        <v>4467</v>
      </c>
      <c r="L11" s="235">
        <v>4082</v>
      </c>
      <c r="M11" s="235">
        <v>385</v>
      </c>
      <c r="N11" s="236">
        <v>9.431651151396373</v>
      </c>
      <c r="O11" s="235">
        <v>573</v>
      </c>
      <c r="P11" s="235">
        <v>712</v>
      </c>
      <c r="Q11" s="235">
        <v>-139</v>
      </c>
      <c r="R11" s="236">
        <v>-19.52247191011236</v>
      </c>
      <c r="S11" s="236">
        <v>85.26436342813514</v>
      </c>
      <c r="T11" s="236">
        <v>61.47590361445783</v>
      </c>
      <c r="U11" s="237">
        <f t="shared" si="0"/>
        <v>23.8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3490</v>
      </c>
      <c r="H12" s="243">
        <v>4205</v>
      </c>
      <c r="I12" s="243">
        <v>-715</v>
      </c>
      <c r="J12" s="244">
        <v>-17.00356718192628</v>
      </c>
      <c r="K12" s="243">
        <v>3220</v>
      </c>
      <c r="L12" s="243">
        <v>2707</v>
      </c>
      <c r="M12" s="243">
        <v>513</v>
      </c>
      <c r="N12" s="244">
        <v>18.950868119689694</v>
      </c>
      <c r="O12" s="243">
        <v>354</v>
      </c>
      <c r="P12" s="243">
        <v>412</v>
      </c>
      <c r="Q12" s="243">
        <v>-58</v>
      </c>
      <c r="R12" s="244">
        <v>-14.077669902912621</v>
      </c>
      <c r="S12" s="244">
        <v>92.26361031518626</v>
      </c>
      <c r="T12" s="244">
        <v>64.37574316290132</v>
      </c>
      <c r="U12" s="245">
        <f t="shared" si="0"/>
        <v>27.9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531</v>
      </c>
      <c r="H13" s="243">
        <v>642</v>
      </c>
      <c r="I13" s="243">
        <v>-111</v>
      </c>
      <c r="J13" s="244">
        <v>-17.289719626168225</v>
      </c>
      <c r="K13" s="243">
        <v>310</v>
      </c>
      <c r="L13" s="243">
        <v>408</v>
      </c>
      <c r="M13" s="243">
        <v>-98</v>
      </c>
      <c r="N13" s="244">
        <v>-24.019607843137255</v>
      </c>
      <c r="O13" s="243">
        <v>47</v>
      </c>
      <c r="P13" s="243">
        <v>59</v>
      </c>
      <c r="Q13" s="243">
        <v>-12</v>
      </c>
      <c r="R13" s="244">
        <v>-20.33898305084746</v>
      </c>
      <c r="S13" s="244">
        <v>58.3804143126177</v>
      </c>
      <c r="T13" s="244">
        <v>63.55140186915887</v>
      </c>
      <c r="U13" s="245">
        <f t="shared" si="0"/>
        <v>-5.2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453</v>
      </c>
      <c r="H14" s="243">
        <v>673</v>
      </c>
      <c r="I14" s="243">
        <v>-220</v>
      </c>
      <c r="J14" s="244">
        <v>-32.68945022288261</v>
      </c>
      <c r="K14" s="243">
        <v>257</v>
      </c>
      <c r="L14" s="243">
        <v>333</v>
      </c>
      <c r="M14" s="243">
        <v>-76</v>
      </c>
      <c r="N14" s="244">
        <v>-22.822822822822822</v>
      </c>
      <c r="O14" s="243">
        <v>74</v>
      </c>
      <c r="P14" s="243">
        <v>112</v>
      </c>
      <c r="Q14" s="243">
        <v>-38</v>
      </c>
      <c r="R14" s="244">
        <v>-33.92857142857143</v>
      </c>
      <c r="S14" s="244">
        <v>56.73289183222958</v>
      </c>
      <c r="T14" s="244">
        <v>49.47994056463596</v>
      </c>
      <c r="U14" s="245">
        <f t="shared" si="0"/>
        <v>7.2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567</v>
      </c>
      <c r="H15" s="243">
        <v>871</v>
      </c>
      <c r="I15" s="243">
        <v>-304</v>
      </c>
      <c r="J15" s="244">
        <v>-34.902411021814004</v>
      </c>
      <c r="K15" s="243">
        <v>594</v>
      </c>
      <c r="L15" s="243">
        <v>452</v>
      </c>
      <c r="M15" s="243">
        <v>142</v>
      </c>
      <c r="N15" s="244">
        <v>31.41592920353982</v>
      </c>
      <c r="O15" s="243">
        <v>63</v>
      </c>
      <c r="P15" s="243">
        <v>97</v>
      </c>
      <c r="Q15" s="243">
        <v>-34</v>
      </c>
      <c r="R15" s="244">
        <v>-35.051546391752574</v>
      </c>
      <c r="S15" s="244">
        <v>104.76190476190477</v>
      </c>
      <c r="T15" s="244">
        <v>51.894374282433986</v>
      </c>
      <c r="U15" s="245">
        <f t="shared" si="0"/>
        <v>52.9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198</v>
      </c>
      <c r="H16" s="243">
        <v>249</v>
      </c>
      <c r="I16" s="243">
        <v>-51</v>
      </c>
      <c r="J16" s="244">
        <v>-20.481927710843372</v>
      </c>
      <c r="K16" s="243">
        <v>86</v>
      </c>
      <c r="L16" s="243">
        <v>182</v>
      </c>
      <c r="M16" s="243">
        <v>-96</v>
      </c>
      <c r="N16" s="244">
        <v>-52.74725274725275</v>
      </c>
      <c r="O16" s="243">
        <v>35</v>
      </c>
      <c r="P16" s="243">
        <v>32</v>
      </c>
      <c r="Q16" s="243">
        <v>3</v>
      </c>
      <c r="R16" s="244">
        <v>9.375</v>
      </c>
      <c r="S16" s="244">
        <v>43.43434343434344</v>
      </c>
      <c r="T16" s="244">
        <v>73.09236947791165</v>
      </c>
      <c r="U16" s="245">
        <f t="shared" si="0"/>
        <v>-29.7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8133</v>
      </c>
      <c r="H17" s="235">
        <v>8930</v>
      </c>
      <c r="I17" s="235">
        <v>-797</v>
      </c>
      <c r="J17" s="236">
        <v>-8.924972004479283</v>
      </c>
      <c r="K17" s="235">
        <v>4137</v>
      </c>
      <c r="L17" s="235">
        <v>5343</v>
      </c>
      <c r="M17" s="235">
        <v>-1206</v>
      </c>
      <c r="N17" s="236">
        <v>-22.57158899494666</v>
      </c>
      <c r="O17" s="235">
        <v>798</v>
      </c>
      <c r="P17" s="235">
        <v>837</v>
      </c>
      <c r="Q17" s="235">
        <v>-39</v>
      </c>
      <c r="R17" s="236">
        <v>-4.659498207885305</v>
      </c>
      <c r="S17" s="236">
        <v>50.866838804869055</v>
      </c>
      <c r="T17" s="236">
        <v>59.83202687569988</v>
      </c>
      <c r="U17" s="237">
        <f t="shared" si="0"/>
        <v>-8.9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729</v>
      </c>
      <c r="H18" s="243">
        <v>821</v>
      </c>
      <c r="I18" s="243">
        <v>-92</v>
      </c>
      <c r="J18" s="244">
        <v>-11.20584652862363</v>
      </c>
      <c r="K18" s="243">
        <v>539</v>
      </c>
      <c r="L18" s="243">
        <v>452</v>
      </c>
      <c r="M18" s="243">
        <v>87</v>
      </c>
      <c r="N18" s="244">
        <v>19.24778761061947</v>
      </c>
      <c r="O18" s="243">
        <v>145</v>
      </c>
      <c r="P18" s="243">
        <v>163</v>
      </c>
      <c r="Q18" s="243">
        <v>-18</v>
      </c>
      <c r="R18" s="244">
        <v>-11.042944785276074</v>
      </c>
      <c r="S18" s="244">
        <v>73.93689986282578</v>
      </c>
      <c r="T18" s="244">
        <v>55.05481120584653</v>
      </c>
      <c r="U18" s="245">
        <f t="shared" si="0"/>
        <v>18.8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800</v>
      </c>
      <c r="H19" s="243">
        <v>770</v>
      </c>
      <c r="I19" s="243">
        <v>30</v>
      </c>
      <c r="J19" s="244">
        <v>3.896103896103896</v>
      </c>
      <c r="K19" s="243">
        <v>562</v>
      </c>
      <c r="L19" s="243">
        <v>624</v>
      </c>
      <c r="M19" s="243">
        <v>-62</v>
      </c>
      <c r="N19" s="244">
        <v>-9.935897435897436</v>
      </c>
      <c r="O19" s="243">
        <v>139</v>
      </c>
      <c r="P19" s="243">
        <v>111</v>
      </c>
      <c r="Q19" s="243">
        <v>28</v>
      </c>
      <c r="R19" s="244">
        <v>25.225225225225223</v>
      </c>
      <c r="S19" s="244">
        <v>70.25</v>
      </c>
      <c r="T19" s="244">
        <v>81.03896103896105</v>
      </c>
      <c r="U19" s="245">
        <f t="shared" si="0"/>
        <v>-10.7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3504</v>
      </c>
      <c r="H20" s="243">
        <v>3547</v>
      </c>
      <c r="I20" s="243">
        <v>-43</v>
      </c>
      <c r="J20" s="244">
        <v>-1.2122920778122357</v>
      </c>
      <c r="K20" s="243">
        <v>1410</v>
      </c>
      <c r="L20" s="243">
        <v>1937</v>
      </c>
      <c r="M20" s="243">
        <v>-527</v>
      </c>
      <c r="N20" s="244">
        <v>-27.20702116675271</v>
      </c>
      <c r="O20" s="243">
        <v>231</v>
      </c>
      <c r="P20" s="243">
        <v>235</v>
      </c>
      <c r="Q20" s="243">
        <v>-4</v>
      </c>
      <c r="R20" s="244">
        <v>-1.702127659574468</v>
      </c>
      <c r="S20" s="244">
        <v>40.23972602739726</v>
      </c>
      <c r="T20" s="244">
        <v>54.60952917958839</v>
      </c>
      <c r="U20" s="245">
        <f t="shared" si="0"/>
        <v>-14.4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467</v>
      </c>
      <c r="H21" s="243">
        <v>611</v>
      </c>
      <c r="I21" s="243">
        <v>-144</v>
      </c>
      <c r="J21" s="244">
        <v>-23.567921440261866</v>
      </c>
      <c r="K21" s="243">
        <v>435</v>
      </c>
      <c r="L21" s="243">
        <v>572</v>
      </c>
      <c r="M21" s="243">
        <v>-137</v>
      </c>
      <c r="N21" s="244">
        <v>-23.95104895104895</v>
      </c>
      <c r="O21" s="243">
        <v>66</v>
      </c>
      <c r="P21" s="243">
        <v>75</v>
      </c>
      <c r="Q21" s="243">
        <v>-9</v>
      </c>
      <c r="R21" s="244">
        <v>-12</v>
      </c>
      <c r="S21" s="244">
        <v>93.14775160599572</v>
      </c>
      <c r="T21" s="244">
        <v>93.61702127659575</v>
      </c>
      <c r="U21" s="245">
        <f t="shared" si="0"/>
        <v>-0.5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532</v>
      </c>
      <c r="H22" s="243">
        <v>731</v>
      </c>
      <c r="I22" s="243">
        <v>-199</v>
      </c>
      <c r="J22" s="244">
        <v>-27.22298221614227</v>
      </c>
      <c r="K22" s="243">
        <v>368</v>
      </c>
      <c r="L22" s="243">
        <v>606</v>
      </c>
      <c r="M22" s="243">
        <v>-238</v>
      </c>
      <c r="N22" s="244">
        <v>-39.273927392739274</v>
      </c>
      <c r="O22" s="243">
        <v>71</v>
      </c>
      <c r="P22" s="243">
        <v>85</v>
      </c>
      <c r="Q22" s="243">
        <v>-14</v>
      </c>
      <c r="R22" s="244">
        <v>-16.470588235294116</v>
      </c>
      <c r="S22" s="244">
        <v>69.17293233082707</v>
      </c>
      <c r="T22" s="244">
        <v>82.9001367989056</v>
      </c>
      <c r="U22" s="245">
        <f t="shared" si="0"/>
        <v>-13.7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2101</v>
      </c>
      <c r="H23" s="243">
        <v>2450</v>
      </c>
      <c r="I23" s="243">
        <v>-349</v>
      </c>
      <c r="J23" s="244">
        <v>-14.244897959183673</v>
      </c>
      <c r="K23" s="243">
        <v>823</v>
      </c>
      <c r="L23" s="243">
        <v>1152</v>
      </c>
      <c r="M23" s="243">
        <v>-329</v>
      </c>
      <c r="N23" s="244">
        <v>-28.55902777777778</v>
      </c>
      <c r="O23" s="243">
        <v>146</v>
      </c>
      <c r="P23" s="243">
        <v>168</v>
      </c>
      <c r="Q23" s="243">
        <v>-22</v>
      </c>
      <c r="R23" s="244">
        <v>-13.095238095238097</v>
      </c>
      <c r="S23" s="244">
        <v>39.17182294145645</v>
      </c>
      <c r="T23" s="244">
        <v>47.0204081632653</v>
      </c>
      <c r="U23" s="245">
        <f t="shared" si="0"/>
        <v>-7.8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11434</v>
      </c>
      <c r="H24" s="235">
        <v>13145</v>
      </c>
      <c r="I24" s="235">
        <v>-1711</v>
      </c>
      <c r="J24" s="236">
        <v>-13.01635602890833</v>
      </c>
      <c r="K24" s="235">
        <v>11545</v>
      </c>
      <c r="L24" s="235">
        <v>15782</v>
      </c>
      <c r="M24" s="235">
        <v>-4237</v>
      </c>
      <c r="N24" s="236">
        <v>-26.84704093270815</v>
      </c>
      <c r="O24" s="235">
        <v>1134</v>
      </c>
      <c r="P24" s="235">
        <v>1209</v>
      </c>
      <c r="Q24" s="235">
        <v>-75</v>
      </c>
      <c r="R24" s="236">
        <v>-6.20347394540943</v>
      </c>
      <c r="S24" s="236">
        <v>100.97078887528423</v>
      </c>
      <c r="T24" s="236">
        <v>120.06085964244959</v>
      </c>
      <c r="U24" s="237">
        <f t="shared" si="0"/>
        <v>-19.1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53745</v>
      </c>
      <c r="H25" s="235">
        <v>59992</v>
      </c>
      <c r="I25" s="235">
        <v>-6247</v>
      </c>
      <c r="J25" s="236">
        <v>-10.413055074009868</v>
      </c>
      <c r="K25" s="235">
        <v>24726</v>
      </c>
      <c r="L25" s="235">
        <v>28241</v>
      </c>
      <c r="M25" s="235">
        <v>-3515</v>
      </c>
      <c r="N25" s="236">
        <v>-12.446443114620587</v>
      </c>
      <c r="O25" s="235">
        <v>2237</v>
      </c>
      <c r="P25" s="235">
        <v>2552</v>
      </c>
      <c r="Q25" s="235">
        <v>-315</v>
      </c>
      <c r="R25" s="236">
        <v>-12.343260188087775</v>
      </c>
      <c r="S25" s="236">
        <v>46.00614010605638</v>
      </c>
      <c r="T25" s="236">
        <v>47.07460994799307</v>
      </c>
      <c r="U25" s="237">
        <f t="shared" si="0"/>
        <v>-1.1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5638</v>
      </c>
      <c r="H26" s="243">
        <v>5928</v>
      </c>
      <c r="I26" s="243">
        <v>-290</v>
      </c>
      <c r="J26" s="244">
        <v>-4.892037786774629</v>
      </c>
      <c r="K26" s="243">
        <v>2205</v>
      </c>
      <c r="L26" s="243">
        <v>2391</v>
      </c>
      <c r="M26" s="243">
        <v>-186</v>
      </c>
      <c r="N26" s="244">
        <v>-7.779171894604768</v>
      </c>
      <c r="O26" s="243">
        <v>137</v>
      </c>
      <c r="P26" s="243">
        <v>164</v>
      </c>
      <c r="Q26" s="243">
        <v>-27</v>
      </c>
      <c r="R26" s="244">
        <v>-16.463414634146343</v>
      </c>
      <c r="S26" s="244">
        <v>39.10961333806314</v>
      </c>
      <c r="T26" s="244">
        <v>40.33400809716599</v>
      </c>
      <c r="U26" s="245">
        <f t="shared" si="0"/>
        <v>-1.2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4009</v>
      </c>
      <c r="H27" s="243">
        <v>4071</v>
      </c>
      <c r="I27" s="243">
        <v>-62</v>
      </c>
      <c r="J27" s="244">
        <v>-1.5229673298943749</v>
      </c>
      <c r="K27" s="243">
        <v>1469</v>
      </c>
      <c r="L27" s="243">
        <v>1439</v>
      </c>
      <c r="M27" s="243">
        <v>30</v>
      </c>
      <c r="N27" s="244">
        <v>2.0847810979847115</v>
      </c>
      <c r="O27" s="243">
        <v>112</v>
      </c>
      <c r="P27" s="243">
        <v>144</v>
      </c>
      <c r="Q27" s="243">
        <v>-32</v>
      </c>
      <c r="R27" s="244">
        <v>-22.22222222222222</v>
      </c>
      <c r="S27" s="244">
        <v>36.64255425293091</v>
      </c>
      <c r="T27" s="244">
        <v>35.3475804470646</v>
      </c>
      <c r="U27" s="245">
        <f t="shared" si="0"/>
        <v>1.3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4330</v>
      </c>
      <c r="H28" s="243">
        <v>4248</v>
      </c>
      <c r="I28" s="243">
        <v>82</v>
      </c>
      <c r="J28" s="244">
        <v>1.9303201506591336</v>
      </c>
      <c r="K28" s="243">
        <v>1343</v>
      </c>
      <c r="L28" s="243">
        <v>2216</v>
      </c>
      <c r="M28" s="243">
        <v>-873</v>
      </c>
      <c r="N28" s="244">
        <v>-39.395306859205775</v>
      </c>
      <c r="O28" s="243">
        <v>177</v>
      </c>
      <c r="P28" s="243">
        <v>179</v>
      </c>
      <c r="Q28" s="243">
        <v>-2</v>
      </c>
      <c r="R28" s="244">
        <v>-1.1173184357541899</v>
      </c>
      <c r="S28" s="244">
        <v>31.016166281755197</v>
      </c>
      <c r="T28" s="244">
        <v>52.16572504708098</v>
      </c>
      <c r="U28" s="245">
        <f t="shared" si="0"/>
        <v>-21.2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11238</v>
      </c>
      <c r="H29" s="243">
        <v>13272</v>
      </c>
      <c r="I29" s="243">
        <v>-2034</v>
      </c>
      <c r="J29" s="244">
        <v>-15.325497287522605</v>
      </c>
      <c r="K29" s="243">
        <v>5240</v>
      </c>
      <c r="L29" s="243">
        <v>6131</v>
      </c>
      <c r="M29" s="243">
        <v>-891</v>
      </c>
      <c r="N29" s="244">
        <v>-14.532702658620128</v>
      </c>
      <c r="O29" s="243">
        <v>451</v>
      </c>
      <c r="P29" s="243">
        <v>529</v>
      </c>
      <c r="Q29" s="243">
        <v>-78</v>
      </c>
      <c r="R29" s="244">
        <v>-14.744801512287333</v>
      </c>
      <c r="S29" s="244">
        <v>46.627513792489765</v>
      </c>
      <c r="T29" s="244">
        <v>46.194996986136225</v>
      </c>
      <c r="U29" s="245">
        <f t="shared" si="0"/>
        <v>0.4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11352</v>
      </c>
      <c r="H30" s="243">
        <v>12227</v>
      </c>
      <c r="I30" s="243">
        <v>-875</v>
      </c>
      <c r="J30" s="244">
        <v>-7.156293448924512</v>
      </c>
      <c r="K30" s="243">
        <v>4885</v>
      </c>
      <c r="L30" s="243">
        <v>5709</v>
      </c>
      <c r="M30" s="243">
        <v>-824</v>
      </c>
      <c r="N30" s="244">
        <v>-14.43335084953582</v>
      </c>
      <c r="O30" s="243">
        <v>369</v>
      </c>
      <c r="P30" s="243">
        <v>473</v>
      </c>
      <c r="Q30" s="243">
        <v>-104</v>
      </c>
      <c r="R30" s="244">
        <v>-21.987315010570825</v>
      </c>
      <c r="S30" s="244">
        <v>43.03206483439042</v>
      </c>
      <c r="T30" s="244">
        <v>46.69174777132575</v>
      </c>
      <c r="U30" s="245">
        <f t="shared" si="0"/>
        <v>-3.7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8560</v>
      </c>
      <c r="H31" s="243">
        <v>9970</v>
      </c>
      <c r="I31" s="243">
        <v>-1410</v>
      </c>
      <c r="J31" s="244">
        <v>-14.142427281845539</v>
      </c>
      <c r="K31" s="243">
        <v>5139</v>
      </c>
      <c r="L31" s="243">
        <v>5814</v>
      </c>
      <c r="M31" s="243">
        <v>-675</v>
      </c>
      <c r="N31" s="244">
        <v>-11.609907120743033</v>
      </c>
      <c r="O31" s="243">
        <v>358</v>
      </c>
      <c r="P31" s="243">
        <v>455</v>
      </c>
      <c r="Q31" s="243">
        <v>-97</v>
      </c>
      <c r="R31" s="244">
        <v>-21.318681318681318</v>
      </c>
      <c r="S31" s="244">
        <v>60.03504672897196</v>
      </c>
      <c r="T31" s="244">
        <v>58.314944834503514</v>
      </c>
      <c r="U31" s="245">
        <f t="shared" si="0"/>
        <v>1.7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2085</v>
      </c>
      <c r="H32" s="243">
        <v>2366</v>
      </c>
      <c r="I32" s="243">
        <v>-281</v>
      </c>
      <c r="J32" s="244">
        <v>-11.876584953508031</v>
      </c>
      <c r="K32" s="243">
        <v>780</v>
      </c>
      <c r="L32" s="243">
        <v>857</v>
      </c>
      <c r="M32" s="243">
        <v>-77</v>
      </c>
      <c r="N32" s="244">
        <v>-8.98483080513419</v>
      </c>
      <c r="O32" s="243">
        <v>213</v>
      </c>
      <c r="P32" s="243">
        <v>177</v>
      </c>
      <c r="Q32" s="243">
        <v>36</v>
      </c>
      <c r="R32" s="244">
        <v>20.33898305084746</v>
      </c>
      <c r="S32" s="244">
        <v>37.410071942446045</v>
      </c>
      <c r="T32" s="244">
        <v>36.22147083685545</v>
      </c>
      <c r="U32" s="245">
        <f t="shared" si="0"/>
        <v>1.2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963</v>
      </c>
      <c r="H33" s="243">
        <v>1207</v>
      </c>
      <c r="I33" s="243">
        <v>-244</v>
      </c>
      <c r="J33" s="244">
        <v>-20.215410107705054</v>
      </c>
      <c r="K33" s="243">
        <v>511</v>
      </c>
      <c r="L33" s="243">
        <v>676</v>
      </c>
      <c r="M33" s="243">
        <v>-165</v>
      </c>
      <c r="N33" s="244">
        <v>-24.40828402366864</v>
      </c>
      <c r="O33" s="243">
        <v>66</v>
      </c>
      <c r="P33" s="243">
        <v>70</v>
      </c>
      <c r="Q33" s="243">
        <v>-4</v>
      </c>
      <c r="R33" s="244">
        <v>-5.714285714285714</v>
      </c>
      <c r="S33" s="244">
        <v>53.06334371754933</v>
      </c>
      <c r="T33" s="244">
        <v>56.006628003314</v>
      </c>
      <c r="U33" s="245">
        <f t="shared" si="0"/>
        <v>-2.9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1865</v>
      </c>
      <c r="H34" s="243">
        <v>2164</v>
      </c>
      <c r="I34" s="243">
        <v>-299</v>
      </c>
      <c r="J34" s="244">
        <v>-13.817005545286506</v>
      </c>
      <c r="K34" s="243">
        <v>1047</v>
      </c>
      <c r="L34" s="243">
        <v>1270</v>
      </c>
      <c r="M34" s="243">
        <v>-223</v>
      </c>
      <c r="N34" s="244">
        <v>-17.559055118110237</v>
      </c>
      <c r="O34" s="243">
        <v>146</v>
      </c>
      <c r="P34" s="243">
        <v>135</v>
      </c>
      <c r="Q34" s="243">
        <v>11</v>
      </c>
      <c r="R34" s="244">
        <v>8.148148148148149</v>
      </c>
      <c r="S34" s="244">
        <v>56.13941018766756</v>
      </c>
      <c r="T34" s="244">
        <v>58.68761552680222</v>
      </c>
      <c r="U34" s="245">
        <f t="shared" si="0"/>
        <v>-2.6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3705</v>
      </c>
      <c r="H35" s="243">
        <v>4539</v>
      </c>
      <c r="I35" s="243">
        <v>-834</v>
      </c>
      <c r="J35" s="244">
        <v>-18.374091209517516</v>
      </c>
      <c r="K35" s="243">
        <v>2107</v>
      </c>
      <c r="L35" s="243">
        <v>1738</v>
      </c>
      <c r="M35" s="243">
        <v>369</v>
      </c>
      <c r="N35" s="244">
        <v>21.231300345224398</v>
      </c>
      <c r="O35" s="243">
        <v>208</v>
      </c>
      <c r="P35" s="243">
        <v>226</v>
      </c>
      <c r="Q35" s="243">
        <v>-18</v>
      </c>
      <c r="R35" s="244">
        <v>-7.964601769911504</v>
      </c>
      <c r="S35" s="244">
        <v>56.86909581646423</v>
      </c>
      <c r="T35" s="244">
        <v>38.29037232870676</v>
      </c>
      <c r="U35" s="245">
        <f t="shared" si="0"/>
        <v>18.6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21385</v>
      </c>
      <c r="H36" s="235">
        <v>24033</v>
      </c>
      <c r="I36" s="235">
        <v>-2648</v>
      </c>
      <c r="J36" s="236">
        <v>-11.01818333125286</v>
      </c>
      <c r="K36" s="235">
        <v>12558</v>
      </c>
      <c r="L36" s="235">
        <v>8761</v>
      </c>
      <c r="M36" s="235">
        <v>3797</v>
      </c>
      <c r="N36" s="236">
        <v>43.3398013925351</v>
      </c>
      <c r="O36" s="235">
        <v>936</v>
      </c>
      <c r="P36" s="235">
        <v>1286</v>
      </c>
      <c r="Q36" s="235">
        <v>-350</v>
      </c>
      <c r="R36" s="236">
        <v>-27.216174183514774</v>
      </c>
      <c r="S36" s="236">
        <v>58.723404255319146</v>
      </c>
      <c r="T36" s="236">
        <v>36.454042358423834</v>
      </c>
      <c r="U36" s="237">
        <f t="shared" si="0"/>
        <v>22.2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815</v>
      </c>
      <c r="H37" s="243">
        <v>1053</v>
      </c>
      <c r="I37" s="243">
        <v>-238</v>
      </c>
      <c r="J37" s="244">
        <v>-22.602089268755936</v>
      </c>
      <c r="K37" s="243">
        <v>323</v>
      </c>
      <c r="L37" s="243">
        <v>495</v>
      </c>
      <c r="M37" s="243">
        <v>-172</v>
      </c>
      <c r="N37" s="244">
        <v>-34.74747474747475</v>
      </c>
      <c r="O37" s="243">
        <v>72</v>
      </c>
      <c r="P37" s="243">
        <v>82</v>
      </c>
      <c r="Q37" s="243">
        <v>-10</v>
      </c>
      <c r="R37" s="244">
        <v>-12.195121951219512</v>
      </c>
      <c r="S37" s="244">
        <v>39.6319018404908</v>
      </c>
      <c r="T37" s="244">
        <v>47.008547008547005</v>
      </c>
      <c r="U37" s="245">
        <f t="shared" si="0"/>
        <v>-7.4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971</v>
      </c>
      <c r="H38" s="243">
        <v>1371</v>
      </c>
      <c r="I38" s="243">
        <v>-400</v>
      </c>
      <c r="J38" s="244">
        <v>-29.175784099197667</v>
      </c>
      <c r="K38" s="243">
        <v>701</v>
      </c>
      <c r="L38" s="243">
        <v>937</v>
      </c>
      <c r="M38" s="243">
        <v>-236</v>
      </c>
      <c r="N38" s="244">
        <v>-25.18676627534685</v>
      </c>
      <c r="O38" s="243">
        <v>72</v>
      </c>
      <c r="P38" s="243">
        <v>90</v>
      </c>
      <c r="Q38" s="243">
        <v>-18</v>
      </c>
      <c r="R38" s="244">
        <v>-20</v>
      </c>
      <c r="S38" s="244">
        <v>72.1936148300721</v>
      </c>
      <c r="T38" s="244">
        <v>68.34427425237052</v>
      </c>
      <c r="U38" s="245">
        <f t="shared" si="0"/>
        <v>3.9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563</v>
      </c>
      <c r="H39" s="243">
        <v>708</v>
      </c>
      <c r="I39" s="243">
        <v>-145</v>
      </c>
      <c r="J39" s="244">
        <v>-20.480225988700564</v>
      </c>
      <c r="K39" s="243">
        <v>488</v>
      </c>
      <c r="L39" s="243">
        <v>334</v>
      </c>
      <c r="M39" s="243">
        <v>154</v>
      </c>
      <c r="N39" s="244">
        <v>46.10778443113773</v>
      </c>
      <c r="O39" s="243">
        <v>68</v>
      </c>
      <c r="P39" s="243">
        <v>73</v>
      </c>
      <c r="Q39" s="243">
        <v>-5</v>
      </c>
      <c r="R39" s="244">
        <v>-6.8493150684931505</v>
      </c>
      <c r="S39" s="244">
        <v>86.6785079928952</v>
      </c>
      <c r="T39" s="244">
        <v>47.175141242937855</v>
      </c>
      <c r="U39" s="245">
        <f t="shared" si="0"/>
        <v>39.5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3434</v>
      </c>
      <c r="H40" s="243">
        <v>3499</v>
      </c>
      <c r="I40" s="243">
        <v>-65</v>
      </c>
      <c r="J40" s="244">
        <v>-1.8576736210345814</v>
      </c>
      <c r="K40" s="243">
        <v>1794</v>
      </c>
      <c r="L40" s="243">
        <v>1113</v>
      </c>
      <c r="M40" s="243">
        <v>681</v>
      </c>
      <c r="N40" s="244">
        <v>61.18598382749326</v>
      </c>
      <c r="O40" s="243">
        <v>119</v>
      </c>
      <c r="P40" s="243">
        <v>180</v>
      </c>
      <c r="Q40" s="243">
        <v>-61</v>
      </c>
      <c r="R40" s="244">
        <v>-33.88888888888889</v>
      </c>
      <c r="S40" s="244">
        <v>52.24228305183459</v>
      </c>
      <c r="T40" s="244">
        <v>31.80908831094598</v>
      </c>
      <c r="U40" s="245">
        <f t="shared" si="0"/>
        <v>20.4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13558</v>
      </c>
      <c r="H41" s="243">
        <v>15084</v>
      </c>
      <c r="I41" s="243">
        <v>-1526</v>
      </c>
      <c r="J41" s="244">
        <v>-10.116679925749137</v>
      </c>
      <c r="K41" s="243">
        <v>8200</v>
      </c>
      <c r="L41" s="243">
        <v>4464</v>
      </c>
      <c r="M41" s="243">
        <v>3736</v>
      </c>
      <c r="N41" s="244">
        <v>83.69175627240143</v>
      </c>
      <c r="O41" s="243">
        <v>481</v>
      </c>
      <c r="P41" s="243">
        <v>717</v>
      </c>
      <c r="Q41" s="243">
        <v>-236</v>
      </c>
      <c r="R41" s="244">
        <v>-32.91492329149233</v>
      </c>
      <c r="S41" s="244">
        <v>60.48089688744652</v>
      </c>
      <c r="T41" s="244">
        <v>29.594272076372313</v>
      </c>
      <c r="U41" s="245">
        <f t="shared" si="0"/>
        <v>30.9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2044</v>
      </c>
      <c r="H42" s="243">
        <v>2318</v>
      </c>
      <c r="I42" s="243">
        <v>-274</v>
      </c>
      <c r="J42" s="244">
        <v>-11.82053494391717</v>
      </c>
      <c r="K42" s="243">
        <v>1052</v>
      </c>
      <c r="L42" s="243">
        <v>1418</v>
      </c>
      <c r="M42" s="243">
        <v>-366</v>
      </c>
      <c r="N42" s="244">
        <v>-25.811001410437235</v>
      </c>
      <c r="O42" s="243">
        <v>124</v>
      </c>
      <c r="P42" s="243">
        <v>144</v>
      </c>
      <c r="Q42" s="243">
        <v>-20</v>
      </c>
      <c r="R42" s="244">
        <v>-13.88888888888889</v>
      </c>
      <c r="S42" s="244">
        <v>51.46771037181996</v>
      </c>
      <c r="T42" s="244">
        <v>61.17342536669542</v>
      </c>
      <c r="U42" s="245">
        <f aca="true" t="shared" si="1" ref="U42:U69">ROUND((ROUND(S42,1)-ROUND(T42,1)),1)</f>
        <v>-9.7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25803</v>
      </c>
      <c r="H43" s="235">
        <v>30623</v>
      </c>
      <c r="I43" s="235">
        <v>-4820</v>
      </c>
      <c r="J43" s="236">
        <v>-15.739803415733272</v>
      </c>
      <c r="K43" s="235">
        <v>11444</v>
      </c>
      <c r="L43" s="235">
        <v>13567</v>
      </c>
      <c r="M43" s="235">
        <v>-2123</v>
      </c>
      <c r="N43" s="236">
        <v>-15.648264170413503</v>
      </c>
      <c r="O43" s="235">
        <v>2643</v>
      </c>
      <c r="P43" s="235">
        <v>2710</v>
      </c>
      <c r="Q43" s="235">
        <v>-67</v>
      </c>
      <c r="R43" s="236">
        <v>-2.4723247232472327</v>
      </c>
      <c r="S43" s="236">
        <v>44.35143200403054</v>
      </c>
      <c r="T43" s="236">
        <v>44.303301440094046</v>
      </c>
      <c r="U43" s="237">
        <f t="shared" si="1"/>
        <v>0.1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1146</v>
      </c>
      <c r="H44" s="243">
        <v>1451</v>
      </c>
      <c r="I44" s="243">
        <v>-305</v>
      </c>
      <c r="J44" s="244">
        <v>-21.01998621640248</v>
      </c>
      <c r="K44" s="243">
        <v>576</v>
      </c>
      <c r="L44" s="243">
        <v>1842</v>
      </c>
      <c r="M44" s="243">
        <v>-1266</v>
      </c>
      <c r="N44" s="244">
        <v>-68.72964169381108</v>
      </c>
      <c r="O44" s="243">
        <v>105</v>
      </c>
      <c r="P44" s="243">
        <v>132</v>
      </c>
      <c r="Q44" s="243">
        <v>-27</v>
      </c>
      <c r="R44" s="244">
        <v>-20.454545454545457</v>
      </c>
      <c r="S44" s="244">
        <v>50.26178010471204</v>
      </c>
      <c r="T44" s="244">
        <v>126.94693314955204</v>
      </c>
      <c r="U44" s="245">
        <f t="shared" si="1"/>
        <v>-76.6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2373</v>
      </c>
      <c r="H45" s="243">
        <v>2813</v>
      </c>
      <c r="I45" s="243">
        <v>-440</v>
      </c>
      <c r="J45" s="244">
        <v>-15.64166370423036</v>
      </c>
      <c r="K45" s="243">
        <v>1452</v>
      </c>
      <c r="L45" s="243">
        <v>1734</v>
      </c>
      <c r="M45" s="243">
        <v>-282</v>
      </c>
      <c r="N45" s="244">
        <v>-16.26297577854671</v>
      </c>
      <c r="O45" s="243">
        <v>206</v>
      </c>
      <c r="P45" s="243">
        <v>219</v>
      </c>
      <c r="Q45" s="243">
        <v>-13</v>
      </c>
      <c r="R45" s="244">
        <v>-5.93607305936073</v>
      </c>
      <c r="S45" s="244">
        <v>61.18836915297092</v>
      </c>
      <c r="T45" s="244">
        <v>61.64237468894419</v>
      </c>
      <c r="U45" s="245">
        <f t="shared" si="1"/>
        <v>-0.4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12248</v>
      </c>
      <c r="H46" s="243">
        <v>13688</v>
      </c>
      <c r="I46" s="243">
        <v>-1440</v>
      </c>
      <c r="J46" s="244">
        <v>-10.520163646990065</v>
      </c>
      <c r="K46" s="243">
        <v>4288</v>
      </c>
      <c r="L46" s="243">
        <v>4236</v>
      </c>
      <c r="M46" s="243">
        <v>52</v>
      </c>
      <c r="N46" s="244">
        <v>1.2275731822474032</v>
      </c>
      <c r="O46" s="243">
        <v>1611</v>
      </c>
      <c r="P46" s="243">
        <v>1580</v>
      </c>
      <c r="Q46" s="243">
        <v>31</v>
      </c>
      <c r="R46" s="244">
        <v>1.9620253164556962</v>
      </c>
      <c r="S46" s="244">
        <v>35.00979751796211</v>
      </c>
      <c r="T46" s="244">
        <v>30.946814728229104</v>
      </c>
      <c r="U46" s="245">
        <f t="shared" si="1"/>
        <v>4.1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7157</v>
      </c>
      <c r="H47" s="243">
        <v>9624</v>
      </c>
      <c r="I47" s="243">
        <v>-2467</v>
      </c>
      <c r="J47" s="244">
        <v>-25.633832086450543</v>
      </c>
      <c r="K47" s="243">
        <v>3204</v>
      </c>
      <c r="L47" s="243">
        <v>3786</v>
      </c>
      <c r="M47" s="243">
        <v>-582</v>
      </c>
      <c r="N47" s="244">
        <v>-15.372424722662439</v>
      </c>
      <c r="O47" s="243">
        <v>454</v>
      </c>
      <c r="P47" s="243">
        <v>503</v>
      </c>
      <c r="Q47" s="243">
        <v>-49</v>
      </c>
      <c r="R47" s="244">
        <v>-9.74155069582505</v>
      </c>
      <c r="S47" s="244">
        <v>44.7673606259606</v>
      </c>
      <c r="T47" s="244">
        <v>39.33915211970075</v>
      </c>
      <c r="U47" s="245">
        <f t="shared" si="1"/>
        <v>5.5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1648</v>
      </c>
      <c r="H48" s="243">
        <v>1588</v>
      </c>
      <c r="I48" s="243">
        <v>60</v>
      </c>
      <c r="J48" s="244">
        <v>3.7783375314861463</v>
      </c>
      <c r="K48" s="243">
        <v>1046</v>
      </c>
      <c r="L48" s="243">
        <v>1209</v>
      </c>
      <c r="M48" s="243">
        <v>-163</v>
      </c>
      <c r="N48" s="244">
        <v>-13.48221670802316</v>
      </c>
      <c r="O48" s="243">
        <v>112</v>
      </c>
      <c r="P48" s="243">
        <v>111</v>
      </c>
      <c r="Q48" s="243">
        <v>1</v>
      </c>
      <c r="R48" s="244">
        <v>0.9009009009009009</v>
      </c>
      <c r="S48" s="244">
        <v>63.470873786407765</v>
      </c>
      <c r="T48" s="244">
        <v>76.13350125944585</v>
      </c>
      <c r="U48" s="245">
        <f t="shared" si="1"/>
        <v>-12.6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1231</v>
      </c>
      <c r="H49" s="243">
        <v>1459</v>
      </c>
      <c r="I49" s="243">
        <v>-228</v>
      </c>
      <c r="J49" s="244">
        <v>-15.627141877998628</v>
      </c>
      <c r="K49" s="243">
        <v>878</v>
      </c>
      <c r="L49" s="243">
        <v>760</v>
      </c>
      <c r="M49" s="243">
        <v>118</v>
      </c>
      <c r="N49" s="244">
        <v>15.526315789473685</v>
      </c>
      <c r="O49" s="243">
        <v>155</v>
      </c>
      <c r="P49" s="243">
        <v>165</v>
      </c>
      <c r="Q49" s="243">
        <v>-10</v>
      </c>
      <c r="R49" s="244">
        <v>-6.0606060606060606</v>
      </c>
      <c r="S49" s="244">
        <v>71.32412672623883</v>
      </c>
      <c r="T49" s="244">
        <v>52.0904729266621</v>
      </c>
      <c r="U49" s="245">
        <f t="shared" si="1"/>
        <v>19.2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6834</v>
      </c>
      <c r="H50" s="235">
        <v>7302</v>
      </c>
      <c r="I50" s="235">
        <v>-468</v>
      </c>
      <c r="J50" s="236">
        <v>-6.4092029580936725</v>
      </c>
      <c r="K50" s="235">
        <v>5318</v>
      </c>
      <c r="L50" s="235">
        <v>5131</v>
      </c>
      <c r="M50" s="235">
        <v>187</v>
      </c>
      <c r="N50" s="236">
        <v>3.6445137400116936</v>
      </c>
      <c r="O50" s="235">
        <v>740</v>
      </c>
      <c r="P50" s="235">
        <v>768</v>
      </c>
      <c r="Q50" s="235">
        <v>-28</v>
      </c>
      <c r="R50" s="236">
        <v>-3.6458333333333335</v>
      </c>
      <c r="S50" s="236">
        <v>77.8167983611355</v>
      </c>
      <c r="T50" s="236">
        <v>70.26841961106545</v>
      </c>
      <c r="U50" s="237">
        <f t="shared" si="1"/>
        <v>7.5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476</v>
      </c>
      <c r="H51" s="243">
        <v>442</v>
      </c>
      <c r="I51" s="243">
        <v>34</v>
      </c>
      <c r="J51" s="244">
        <v>7.6923076923076925</v>
      </c>
      <c r="K51" s="243">
        <v>287</v>
      </c>
      <c r="L51" s="243">
        <v>373</v>
      </c>
      <c r="M51" s="243">
        <v>-86</v>
      </c>
      <c r="N51" s="244">
        <v>-23.056300268096514</v>
      </c>
      <c r="O51" s="243">
        <v>68</v>
      </c>
      <c r="P51" s="243">
        <v>62</v>
      </c>
      <c r="Q51" s="243">
        <v>6</v>
      </c>
      <c r="R51" s="244">
        <v>9.67741935483871</v>
      </c>
      <c r="S51" s="244">
        <v>60.29411764705882</v>
      </c>
      <c r="T51" s="244">
        <v>84.38914027149322</v>
      </c>
      <c r="U51" s="245">
        <f t="shared" si="1"/>
        <v>-24.1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690</v>
      </c>
      <c r="H52" s="243">
        <v>582</v>
      </c>
      <c r="I52" s="243">
        <v>108</v>
      </c>
      <c r="J52" s="244">
        <v>18.556701030927837</v>
      </c>
      <c r="K52" s="243">
        <v>541</v>
      </c>
      <c r="L52" s="243">
        <v>339</v>
      </c>
      <c r="M52" s="243">
        <v>202</v>
      </c>
      <c r="N52" s="244">
        <v>59.587020648967545</v>
      </c>
      <c r="O52" s="243">
        <v>78</v>
      </c>
      <c r="P52" s="243">
        <v>65</v>
      </c>
      <c r="Q52" s="243">
        <v>13</v>
      </c>
      <c r="R52" s="244">
        <v>20</v>
      </c>
      <c r="S52" s="244">
        <v>78.40579710144927</v>
      </c>
      <c r="T52" s="244">
        <v>58.24742268041238</v>
      </c>
      <c r="U52" s="245">
        <f t="shared" si="1"/>
        <v>20.2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2191</v>
      </c>
      <c r="H53" s="243">
        <v>2239</v>
      </c>
      <c r="I53" s="243">
        <v>-48</v>
      </c>
      <c r="J53" s="244">
        <v>-2.1438142027690934</v>
      </c>
      <c r="K53" s="243">
        <v>1002</v>
      </c>
      <c r="L53" s="243">
        <v>895</v>
      </c>
      <c r="M53" s="243">
        <v>107</v>
      </c>
      <c r="N53" s="244">
        <v>11.955307262569832</v>
      </c>
      <c r="O53" s="243">
        <v>159</v>
      </c>
      <c r="P53" s="243">
        <v>123</v>
      </c>
      <c r="Q53" s="243">
        <v>36</v>
      </c>
      <c r="R53" s="244">
        <v>29.268292682926827</v>
      </c>
      <c r="S53" s="244">
        <v>45.73254221816522</v>
      </c>
      <c r="T53" s="244">
        <v>39.97320232246538</v>
      </c>
      <c r="U53" s="245">
        <f t="shared" si="1"/>
        <v>5.7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2350</v>
      </c>
      <c r="H54" s="243">
        <v>2674</v>
      </c>
      <c r="I54" s="243">
        <v>-324</v>
      </c>
      <c r="J54" s="244">
        <v>-12.11667913238594</v>
      </c>
      <c r="K54" s="243">
        <v>2100</v>
      </c>
      <c r="L54" s="243">
        <v>2110</v>
      </c>
      <c r="M54" s="243">
        <v>-10</v>
      </c>
      <c r="N54" s="244">
        <v>-0.47393364928909953</v>
      </c>
      <c r="O54" s="243">
        <v>215</v>
      </c>
      <c r="P54" s="243">
        <v>243</v>
      </c>
      <c r="Q54" s="243">
        <v>-28</v>
      </c>
      <c r="R54" s="244">
        <v>-11.522633744855968</v>
      </c>
      <c r="S54" s="244">
        <v>89.36170212765957</v>
      </c>
      <c r="T54" s="244">
        <v>78.90800299177263</v>
      </c>
      <c r="U54" s="245">
        <f t="shared" si="1"/>
        <v>10.5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1127</v>
      </c>
      <c r="H55" s="243">
        <v>1365</v>
      </c>
      <c r="I55" s="243">
        <v>-238</v>
      </c>
      <c r="J55" s="244">
        <v>-17.435897435897434</v>
      </c>
      <c r="K55" s="243">
        <v>1388</v>
      </c>
      <c r="L55" s="243">
        <v>1414</v>
      </c>
      <c r="M55" s="243">
        <v>-26</v>
      </c>
      <c r="N55" s="244">
        <v>-1.8387553041018387</v>
      </c>
      <c r="O55" s="243">
        <v>220</v>
      </c>
      <c r="P55" s="243">
        <v>275</v>
      </c>
      <c r="Q55" s="243">
        <v>-55</v>
      </c>
      <c r="R55" s="244">
        <v>-20</v>
      </c>
      <c r="S55" s="244">
        <v>123.15882874889085</v>
      </c>
      <c r="T55" s="244">
        <v>103.5897435897436</v>
      </c>
      <c r="U55" s="245">
        <f t="shared" si="1"/>
        <v>19.6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4567</v>
      </c>
      <c r="H56" s="235">
        <v>5571</v>
      </c>
      <c r="I56" s="235">
        <v>-1004</v>
      </c>
      <c r="J56" s="236">
        <v>-18.021899120445163</v>
      </c>
      <c r="K56" s="235">
        <v>3216</v>
      </c>
      <c r="L56" s="235">
        <v>3911</v>
      </c>
      <c r="M56" s="235">
        <v>-695</v>
      </c>
      <c r="N56" s="236">
        <v>-17.770391204295578</v>
      </c>
      <c r="O56" s="235">
        <v>497</v>
      </c>
      <c r="P56" s="235">
        <v>512</v>
      </c>
      <c r="Q56" s="235">
        <v>-15</v>
      </c>
      <c r="R56" s="236">
        <v>-2.9296875</v>
      </c>
      <c r="S56" s="236">
        <v>70.41821764834684</v>
      </c>
      <c r="T56" s="236">
        <v>70.20283611559863</v>
      </c>
      <c r="U56" s="237">
        <f t="shared" si="1"/>
        <v>0.2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720</v>
      </c>
      <c r="H57" s="243">
        <v>820</v>
      </c>
      <c r="I57" s="243">
        <v>-100</v>
      </c>
      <c r="J57" s="244">
        <v>-12.195121951219512</v>
      </c>
      <c r="K57" s="243">
        <v>351</v>
      </c>
      <c r="L57" s="243">
        <v>458</v>
      </c>
      <c r="M57" s="243">
        <v>-107</v>
      </c>
      <c r="N57" s="244">
        <v>-23.362445414847162</v>
      </c>
      <c r="O57" s="243">
        <v>57</v>
      </c>
      <c r="P57" s="243">
        <v>62</v>
      </c>
      <c r="Q57" s="243">
        <v>-5</v>
      </c>
      <c r="R57" s="244">
        <v>-8.064516129032258</v>
      </c>
      <c r="S57" s="244">
        <v>48.75</v>
      </c>
      <c r="T57" s="244">
        <v>55.85365853658537</v>
      </c>
      <c r="U57" s="245">
        <f t="shared" si="1"/>
        <v>-7.1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993</v>
      </c>
      <c r="H58" s="243">
        <v>1321</v>
      </c>
      <c r="I58" s="243">
        <v>-328</v>
      </c>
      <c r="J58" s="244">
        <v>-24.829674489023468</v>
      </c>
      <c r="K58" s="243">
        <v>943</v>
      </c>
      <c r="L58" s="243">
        <v>1012</v>
      </c>
      <c r="M58" s="243">
        <v>-69</v>
      </c>
      <c r="N58" s="244">
        <v>-6.8181818181818175</v>
      </c>
      <c r="O58" s="243">
        <v>88</v>
      </c>
      <c r="P58" s="243">
        <v>83</v>
      </c>
      <c r="Q58" s="243">
        <v>5</v>
      </c>
      <c r="R58" s="244">
        <v>6.024096385542169</v>
      </c>
      <c r="S58" s="244">
        <v>94.96475327291037</v>
      </c>
      <c r="T58" s="244">
        <v>76.60862982588948</v>
      </c>
      <c r="U58" s="245">
        <f t="shared" si="1"/>
        <v>18.4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1960</v>
      </c>
      <c r="H59" s="243">
        <v>2314</v>
      </c>
      <c r="I59" s="243">
        <v>-354</v>
      </c>
      <c r="J59" s="244">
        <v>-15.298184961106308</v>
      </c>
      <c r="K59" s="243">
        <v>1205</v>
      </c>
      <c r="L59" s="243">
        <v>1622</v>
      </c>
      <c r="M59" s="243">
        <v>-417</v>
      </c>
      <c r="N59" s="244">
        <v>-25.709001233045626</v>
      </c>
      <c r="O59" s="243">
        <v>232</v>
      </c>
      <c r="P59" s="243">
        <v>234</v>
      </c>
      <c r="Q59" s="243">
        <v>-2</v>
      </c>
      <c r="R59" s="244">
        <v>-0.8547008547008548</v>
      </c>
      <c r="S59" s="244">
        <v>61.47959183673469</v>
      </c>
      <c r="T59" s="244">
        <v>70.09507346585998</v>
      </c>
      <c r="U59" s="245">
        <f t="shared" si="1"/>
        <v>-8.6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894</v>
      </c>
      <c r="H60" s="243">
        <v>1116</v>
      </c>
      <c r="I60" s="243">
        <v>-222</v>
      </c>
      <c r="J60" s="244">
        <v>-19.892473118279568</v>
      </c>
      <c r="K60" s="243">
        <v>717</v>
      </c>
      <c r="L60" s="243">
        <v>819</v>
      </c>
      <c r="M60" s="243">
        <v>-102</v>
      </c>
      <c r="N60" s="244">
        <v>-12.454212454212454</v>
      </c>
      <c r="O60" s="243">
        <v>120</v>
      </c>
      <c r="P60" s="243">
        <v>133</v>
      </c>
      <c r="Q60" s="243">
        <v>-13</v>
      </c>
      <c r="R60" s="244">
        <v>-9.774436090225564</v>
      </c>
      <c r="S60" s="244">
        <v>80.20134228187919</v>
      </c>
      <c r="T60" s="244">
        <v>73.38709677419355</v>
      </c>
      <c r="U60" s="245">
        <f t="shared" si="1"/>
        <v>6.8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17907</v>
      </c>
      <c r="H61" s="235">
        <v>19492</v>
      </c>
      <c r="I61" s="235">
        <v>-1585</v>
      </c>
      <c r="J61" s="236">
        <v>-8.131541145085164</v>
      </c>
      <c r="K61" s="235">
        <v>9636</v>
      </c>
      <c r="L61" s="235">
        <v>11448</v>
      </c>
      <c r="M61" s="235">
        <v>-1812</v>
      </c>
      <c r="N61" s="236">
        <v>-15.828092243186584</v>
      </c>
      <c r="O61" s="235">
        <v>1521</v>
      </c>
      <c r="P61" s="235">
        <v>1451</v>
      </c>
      <c r="Q61" s="235">
        <v>70</v>
      </c>
      <c r="R61" s="236">
        <v>4.824259131633356</v>
      </c>
      <c r="S61" s="236">
        <v>53.81135868654716</v>
      </c>
      <c r="T61" s="236">
        <v>58.731787399958954</v>
      </c>
      <c r="U61" s="237">
        <f t="shared" si="1"/>
        <v>-4.9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9527</v>
      </c>
      <c r="H62" s="243">
        <v>10135</v>
      </c>
      <c r="I62" s="243">
        <v>-608</v>
      </c>
      <c r="J62" s="244">
        <v>-5.999013320177602</v>
      </c>
      <c r="K62" s="243">
        <v>4873</v>
      </c>
      <c r="L62" s="243">
        <v>4985</v>
      </c>
      <c r="M62" s="243">
        <v>-112</v>
      </c>
      <c r="N62" s="244">
        <v>-2.246740220661986</v>
      </c>
      <c r="O62" s="243">
        <v>431</v>
      </c>
      <c r="P62" s="243">
        <v>441</v>
      </c>
      <c r="Q62" s="243">
        <v>-10</v>
      </c>
      <c r="R62" s="244">
        <v>-2.2675736961451247</v>
      </c>
      <c r="S62" s="244">
        <v>51.14936496273749</v>
      </c>
      <c r="T62" s="244">
        <v>49.185989146521955</v>
      </c>
      <c r="U62" s="245">
        <f t="shared" si="1"/>
        <v>1.9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916</v>
      </c>
      <c r="H63" s="243">
        <v>1058</v>
      </c>
      <c r="I63" s="243">
        <v>-142</v>
      </c>
      <c r="J63" s="244">
        <v>-13.42155009451796</v>
      </c>
      <c r="K63" s="243">
        <v>506</v>
      </c>
      <c r="L63" s="243">
        <v>465</v>
      </c>
      <c r="M63" s="243">
        <v>41</v>
      </c>
      <c r="N63" s="244">
        <v>8.817204301075268</v>
      </c>
      <c r="O63" s="243">
        <v>53</v>
      </c>
      <c r="P63" s="243">
        <v>66</v>
      </c>
      <c r="Q63" s="243">
        <v>-13</v>
      </c>
      <c r="R63" s="244">
        <v>-19.696969696969695</v>
      </c>
      <c r="S63" s="244">
        <v>55.24017467248908</v>
      </c>
      <c r="T63" s="244">
        <v>43.95085066162571</v>
      </c>
      <c r="U63" s="245">
        <f t="shared" si="1"/>
        <v>11.2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830</v>
      </c>
      <c r="H64" s="243">
        <v>872</v>
      </c>
      <c r="I64" s="243">
        <v>-42</v>
      </c>
      <c r="J64" s="244">
        <v>-4.81651376146789</v>
      </c>
      <c r="K64" s="243">
        <v>438</v>
      </c>
      <c r="L64" s="243">
        <v>538</v>
      </c>
      <c r="M64" s="243">
        <v>-100</v>
      </c>
      <c r="N64" s="244">
        <v>-18.587360594795538</v>
      </c>
      <c r="O64" s="243">
        <v>96</v>
      </c>
      <c r="P64" s="243">
        <v>96</v>
      </c>
      <c r="Q64" s="243">
        <v>0</v>
      </c>
      <c r="R64" s="243">
        <v>0</v>
      </c>
      <c r="S64" s="244">
        <v>52.77108433734939</v>
      </c>
      <c r="T64" s="244">
        <v>61.69724770642202</v>
      </c>
      <c r="U64" s="245">
        <f t="shared" si="1"/>
        <v>-8.9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1426</v>
      </c>
      <c r="H65" s="243">
        <v>1577</v>
      </c>
      <c r="I65" s="243">
        <v>-151</v>
      </c>
      <c r="J65" s="244">
        <v>-9.575142675967026</v>
      </c>
      <c r="K65" s="243">
        <v>1027</v>
      </c>
      <c r="L65" s="243">
        <v>1350</v>
      </c>
      <c r="M65" s="243">
        <v>-323</v>
      </c>
      <c r="N65" s="244">
        <v>-23.925925925925924</v>
      </c>
      <c r="O65" s="243">
        <v>266</v>
      </c>
      <c r="P65" s="243">
        <v>213</v>
      </c>
      <c r="Q65" s="243">
        <v>53</v>
      </c>
      <c r="R65" s="244">
        <v>24.88262910798122</v>
      </c>
      <c r="S65" s="244">
        <v>72.01963534361852</v>
      </c>
      <c r="T65" s="244">
        <v>85.60558021559925</v>
      </c>
      <c r="U65" s="245">
        <f t="shared" si="1"/>
        <v>-13.6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911</v>
      </c>
      <c r="H66" s="243">
        <v>997</v>
      </c>
      <c r="I66" s="243">
        <v>-86</v>
      </c>
      <c r="J66" s="244">
        <v>-8.625877632898696</v>
      </c>
      <c r="K66" s="243">
        <v>507</v>
      </c>
      <c r="L66" s="243">
        <v>583</v>
      </c>
      <c r="M66" s="243">
        <v>-76</v>
      </c>
      <c r="N66" s="244">
        <v>-13.036020583190394</v>
      </c>
      <c r="O66" s="243">
        <v>113</v>
      </c>
      <c r="P66" s="243">
        <v>105</v>
      </c>
      <c r="Q66" s="243">
        <v>8</v>
      </c>
      <c r="R66" s="244">
        <v>7.6190476190476195</v>
      </c>
      <c r="S66" s="244">
        <v>55.65312843029637</v>
      </c>
      <c r="T66" s="244">
        <v>58.47542627883651</v>
      </c>
      <c r="U66" s="245">
        <f t="shared" si="1"/>
        <v>-2.8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1193</v>
      </c>
      <c r="H67" s="243">
        <v>1387</v>
      </c>
      <c r="I67" s="243">
        <v>-194</v>
      </c>
      <c r="J67" s="244">
        <v>-13.987022350396538</v>
      </c>
      <c r="K67" s="243">
        <v>605</v>
      </c>
      <c r="L67" s="243">
        <v>711</v>
      </c>
      <c r="M67" s="243">
        <v>-106</v>
      </c>
      <c r="N67" s="244">
        <v>-14.908579465541491</v>
      </c>
      <c r="O67" s="243">
        <v>102</v>
      </c>
      <c r="P67" s="243">
        <v>98</v>
      </c>
      <c r="Q67" s="243">
        <v>4</v>
      </c>
      <c r="R67" s="244">
        <v>4.081632653061225</v>
      </c>
      <c r="S67" s="244">
        <v>50.71248952221291</v>
      </c>
      <c r="T67" s="244">
        <v>51.26171593366979</v>
      </c>
      <c r="U67" s="245">
        <f t="shared" si="1"/>
        <v>-0.6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1487</v>
      </c>
      <c r="H68" s="243">
        <v>1624</v>
      </c>
      <c r="I68" s="243">
        <v>-137</v>
      </c>
      <c r="J68" s="244">
        <v>-8.435960591133004</v>
      </c>
      <c r="K68" s="243">
        <v>825</v>
      </c>
      <c r="L68" s="243">
        <v>933</v>
      </c>
      <c r="M68" s="243">
        <v>-108</v>
      </c>
      <c r="N68" s="244">
        <v>-11.57556270096463</v>
      </c>
      <c r="O68" s="243">
        <v>202</v>
      </c>
      <c r="P68" s="243">
        <v>195</v>
      </c>
      <c r="Q68" s="243">
        <v>7</v>
      </c>
      <c r="R68" s="244">
        <v>3.5897435897435894</v>
      </c>
      <c r="S68" s="244">
        <v>55.480833893745796</v>
      </c>
      <c r="T68" s="244">
        <v>57.450738916256164</v>
      </c>
      <c r="U68" s="245">
        <f t="shared" si="1"/>
        <v>-2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1617</v>
      </c>
      <c r="H69" s="260">
        <v>1842</v>
      </c>
      <c r="I69" s="260">
        <v>-225</v>
      </c>
      <c r="J69" s="261">
        <v>-12.214983713355048</v>
      </c>
      <c r="K69" s="260">
        <v>855</v>
      </c>
      <c r="L69" s="260">
        <v>1883</v>
      </c>
      <c r="M69" s="260">
        <v>-1028</v>
      </c>
      <c r="N69" s="261">
        <v>-54.59373340414233</v>
      </c>
      <c r="O69" s="260">
        <v>258</v>
      </c>
      <c r="P69" s="260">
        <v>237</v>
      </c>
      <c r="Q69" s="260">
        <v>21</v>
      </c>
      <c r="R69" s="261">
        <v>8.860759493670885</v>
      </c>
      <c r="S69" s="261">
        <v>52.875695732838594</v>
      </c>
      <c r="T69" s="261">
        <v>102.22584147665582</v>
      </c>
      <c r="U69" s="262">
        <f t="shared" si="1"/>
        <v>-49.3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226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91082</v>
      </c>
      <c r="H10" s="226">
        <v>103490</v>
      </c>
      <c r="I10" s="226">
        <v>-12408</v>
      </c>
      <c r="J10" s="227">
        <v>-11.989564209102328</v>
      </c>
      <c r="K10" s="226">
        <v>49600</v>
      </c>
      <c r="L10" s="226">
        <v>54491</v>
      </c>
      <c r="M10" s="226">
        <v>-4891</v>
      </c>
      <c r="N10" s="227">
        <v>-8.975794167844231</v>
      </c>
      <c r="O10" s="226">
        <v>4182</v>
      </c>
      <c r="P10" s="226">
        <v>4462</v>
      </c>
      <c r="Q10" s="226">
        <v>-280</v>
      </c>
      <c r="R10" s="227">
        <v>-6.275212909009413</v>
      </c>
      <c r="S10" s="227">
        <v>54.456423881776864</v>
      </c>
      <c r="T10" s="227">
        <v>52.65339646342642</v>
      </c>
      <c r="U10" s="228">
        <f aca="true" t="shared" si="0" ref="U10:U41">ROUND((ROUND(S10,1)-ROUND(T10,1)),1)</f>
        <v>1.8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2757</v>
      </c>
      <c r="H11" s="235">
        <v>3644</v>
      </c>
      <c r="I11" s="235">
        <v>-887</v>
      </c>
      <c r="J11" s="236">
        <v>-24.34138309549945</v>
      </c>
      <c r="K11" s="235">
        <v>2063</v>
      </c>
      <c r="L11" s="235">
        <v>2162</v>
      </c>
      <c r="M11" s="235">
        <v>-99</v>
      </c>
      <c r="N11" s="236">
        <v>-4.579093432007401</v>
      </c>
      <c r="O11" s="235">
        <v>190</v>
      </c>
      <c r="P11" s="235">
        <v>272</v>
      </c>
      <c r="Q11" s="235">
        <v>-82</v>
      </c>
      <c r="R11" s="236">
        <v>-30.14705882352941</v>
      </c>
      <c r="S11" s="236">
        <v>74.82771128037722</v>
      </c>
      <c r="T11" s="236">
        <v>59.33040614709111</v>
      </c>
      <c r="U11" s="237">
        <f t="shared" si="0"/>
        <v>15.5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1844</v>
      </c>
      <c r="H12" s="243">
        <v>2266</v>
      </c>
      <c r="I12" s="243">
        <v>-422</v>
      </c>
      <c r="J12" s="244">
        <v>-18.623124448367168</v>
      </c>
      <c r="K12" s="243">
        <v>1240</v>
      </c>
      <c r="L12" s="243">
        <v>1387</v>
      </c>
      <c r="M12" s="243">
        <v>-147</v>
      </c>
      <c r="N12" s="244">
        <v>-10.598413842826243</v>
      </c>
      <c r="O12" s="243">
        <v>113</v>
      </c>
      <c r="P12" s="243">
        <v>145</v>
      </c>
      <c r="Q12" s="243">
        <v>-32</v>
      </c>
      <c r="R12" s="244">
        <v>-22.06896551724138</v>
      </c>
      <c r="S12" s="244">
        <v>67.24511930585683</v>
      </c>
      <c r="T12" s="244">
        <v>61.20917917034422</v>
      </c>
      <c r="U12" s="245">
        <f t="shared" si="0"/>
        <v>6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351</v>
      </c>
      <c r="H13" s="243">
        <v>346</v>
      </c>
      <c r="I13" s="243">
        <v>5</v>
      </c>
      <c r="J13" s="244">
        <v>1.4450867052023122</v>
      </c>
      <c r="K13" s="243">
        <v>219</v>
      </c>
      <c r="L13" s="243">
        <v>196</v>
      </c>
      <c r="M13" s="243">
        <v>23</v>
      </c>
      <c r="N13" s="244">
        <v>11.73469387755102</v>
      </c>
      <c r="O13" s="243">
        <v>17</v>
      </c>
      <c r="P13" s="243">
        <v>23</v>
      </c>
      <c r="Q13" s="243">
        <v>-6</v>
      </c>
      <c r="R13" s="244">
        <v>-26.08695652173913</v>
      </c>
      <c r="S13" s="244">
        <v>62.39316239316239</v>
      </c>
      <c r="T13" s="244">
        <v>56.64739884393064</v>
      </c>
      <c r="U13" s="245">
        <f t="shared" si="0"/>
        <v>5.8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200</v>
      </c>
      <c r="H14" s="243">
        <v>326</v>
      </c>
      <c r="I14" s="243">
        <v>-126</v>
      </c>
      <c r="J14" s="244">
        <v>-38.65030674846626</v>
      </c>
      <c r="K14" s="243">
        <v>91</v>
      </c>
      <c r="L14" s="243">
        <v>178</v>
      </c>
      <c r="M14" s="243">
        <v>-87</v>
      </c>
      <c r="N14" s="244">
        <v>-48.87640449438202</v>
      </c>
      <c r="O14" s="243">
        <v>23</v>
      </c>
      <c r="P14" s="243">
        <v>49</v>
      </c>
      <c r="Q14" s="243">
        <v>-26</v>
      </c>
      <c r="R14" s="244">
        <v>-53.06122448979592</v>
      </c>
      <c r="S14" s="244">
        <v>45.5</v>
      </c>
      <c r="T14" s="244">
        <v>54.601226993865026</v>
      </c>
      <c r="U14" s="245">
        <f t="shared" si="0"/>
        <v>-9.1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285</v>
      </c>
      <c r="H15" s="243">
        <v>582</v>
      </c>
      <c r="I15" s="243">
        <v>-297</v>
      </c>
      <c r="J15" s="244">
        <v>-51.03092783505154</v>
      </c>
      <c r="K15" s="243">
        <v>483</v>
      </c>
      <c r="L15" s="243">
        <v>297</v>
      </c>
      <c r="M15" s="243">
        <v>186</v>
      </c>
      <c r="N15" s="244">
        <v>62.62626262626263</v>
      </c>
      <c r="O15" s="243">
        <v>28</v>
      </c>
      <c r="P15" s="243">
        <v>40</v>
      </c>
      <c r="Q15" s="243">
        <v>-12</v>
      </c>
      <c r="R15" s="244">
        <v>-30</v>
      </c>
      <c r="S15" s="244">
        <v>169.4736842105263</v>
      </c>
      <c r="T15" s="244">
        <v>51.03092783505154</v>
      </c>
      <c r="U15" s="245">
        <f t="shared" si="0"/>
        <v>118.5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77</v>
      </c>
      <c r="H16" s="243">
        <v>124</v>
      </c>
      <c r="I16" s="243">
        <v>-47</v>
      </c>
      <c r="J16" s="244">
        <v>-37.903225806451616</v>
      </c>
      <c r="K16" s="243">
        <v>30</v>
      </c>
      <c r="L16" s="243">
        <v>104</v>
      </c>
      <c r="M16" s="243">
        <v>-74</v>
      </c>
      <c r="N16" s="244">
        <v>-71.15384615384616</v>
      </c>
      <c r="O16" s="243">
        <v>9</v>
      </c>
      <c r="P16" s="243">
        <v>15</v>
      </c>
      <c r="Q16" s="243">
        <v>-6</v>
      </c>
      <c r="R16" s="244">
        <v>-40</v>
      </c>
      <c r="S16" s="244">
        <v>38.961038961038966</v>
      </c>
      <c r="T16" s="244">
        <v>83.87096774193549</v>
      </c>
      <c r="U16" s="245">
        <f t="shared" si="0"/>
        <v>-44.9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4384</v>
      </c>
      <c r="H17" s="235">
        <v>4550</v>
      </c>
      <c r="I17" s="235">
        <v>-166</v>
      </c>
      <c r="J17" s="236">
        <v>-3.6483516483516483</v>
      </c>
      <c r="K17" s="235">
        <v>1958</v>
      </c>
      <c r="L17" s="235">
        <v>2548</v>
      </c>
      <c r="M17" s="235">
        <v>-590</v>
      </c>
      <c r="N17" s="236">
        <v>-23.15541601255887</v>
      </c>
      <c r="O17" s="235">
        <v>296</v>
      </c>
      <c r="P17" s="235">
        <v>271</v>
      </c>
      <c r="Q17" s="235">
        <v>25</v>
      </c>
      <c r="R17" s="236">
        <v>9.22509225092251</v>
      </c>
      <c r="S17" s="236">
        <v>44.66240875912409</v>
      </c>
      <c r="T17" s="236">
        <v>56.00000000000001</v>
      </c>
      <c r="U17" s="237">
        <f t="shared" si="0"/>
        <v>-11.3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306</v>
      </c>
      <c r="H18" s="243">
        <v>323</v>
      </c>
      <c r="I18" s="243">
        <v>-17</v>
      </c>
      <c r="J18" s="244">
        <v>-5.263157894736842</v>
      </c>
      <c r="K18" s="243">
        <v>290</v>
      </c>
      <c r="L18" s="243">
        <v>167</v>
      </c>
      <c r="M18" s="243">
        <v>123</v>
      </c>
      <c r="N18" s="244">
        <v>73.65269461077844</v>
      </c>
      <c r="O18" s="243">
        <v>52</v>
      </c>
      <c r="P18" s="243">
        <v>44</v>
      </c>
      <c r="Q18" s="243">
        <v>8</v>
      </c>
      <c r="R18" s="244">
        <v>18.181818181818183</v>
      </c>
      <c r="S18" s="244">
        <v>94.77124183006535</v>
      </c>
      <c r="T18" s="244">
        <v>51.702786377708975</v>
      </c>
      <c r="U18" s="245">
        <f t="shared" si="0"/>
        <v>43.1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349</v>
      </c>
      <c r="H19" s="243">
        <v>348</v>
      </c>
      <c r="I19" s="243">
        <v>1</v>
      </c>
      <c r="J19" s="244">
        <v>0.28735632183908044</v>
      </c>
      <c r="K19" s="243">
        <v>157</v>
      </c>
      <c r="L19" s="243">
        <v>198</v>
      </c>
      <c r="M19" s="243">
        <v>-41</v>
      </c>
      <c r="N19" s="244">
        <v>-20.707070707070706</v>
      </c>
      <c r="O19" s="243">
        <v>49</v>
      </c>
      <c r="P19" s="243">
        <v>32</v>
      </c>
      <c r="Q19" s="243">
        <v>17</v>
      </c>
      <c r="R19" s="244">
        <v>53.125</v>
      </c>
      <c r="S19" s="244">
        <v>44.985673352435526</v>
      </c>
      <c r="T19" s="244">
        <v>56.896551724137936</v>
      </c>
      <c r="U19" s="245">
        <f t="shared" si="0"/>
        <v>-11.9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2098</v>
      </c>
      <c r="H20" s="243">
        <v>1965</v>
      </c>
      <c r="I20" s="243">
        <v>133</v>
      </c>
      <c r="J20" s="244">
        <v>6.768447837150127</v>
      </c>
      <c r="K20" s="243">
        <v>759</v>
      </c>
      <c r="L20" s="243">
        <v>1015</v>
      </c>
      <c r="M20" s="243">
        <v>-256</v>
      </c>
      <c r="N20" s="244">
        <v>-25.22167487684729</v>
      </c>
      <c r="O20" s="243">
        <v>83</v>
      </c>
      <c r="P20" s="243">
        <v>82</v>
      </c>
      <c r="Q20" s="243">
        <v>1</v>
      </c>
      <c r="R20" s="244">
        <v>1.2195121951219512</v>
      </c>
      <c r="S20" s="244">
        <v>36.17731172545281</v>
      </c>
      <c r="T20" s="244">
        <v>51.653944020356235</v>
      </c>
      <c r="U20" s="245">
        <f t="shared" si="0"/>
        <v>-15.5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222</v>
      </c>
      <c r="H21" s="243">
        <v>330</v>
      </c>
      <c r="I21" s="243">
        <v>-108</v>
      </c>
      <c r="J21" s="244">
        <v>-32.72727272727273</v>
      </c>
      <c r="K21" s="243">
        <v>225</v>
      </c>
      <c r="L21" s="243">
        <v>364</v>
      </c>
      <c r="M21" s="243">
        <v>-139</v>
      </c>
      <c r="N21" s="244">
        <v>-38.18681318681318</v>
      </c>
      <c r="O21" s="243">
        <v>28</v>
      </c>
      <c r="P21" s="243">
        <v>32</v>
      </c>
      <c r="Q21" s="243">
        <v>-4</v>
      </c>
      <c r="R21" s="244">
        <v>-12.5</v>
      </c>
      <c r="S21" s="244">
        <v>101.35135135135135</v>
      </c>
      <c r="T21" s="244">
        <v>110.3030303030303</v>
      </c>
      <c r="U21" s="245">
        <f t="shared" si="0"/>
        <v>-8.9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246</v>
      </c>
      <c r="H22" s="243">
        <v>299</v>
      </c>
      <c r="I22" s="243">
        <v>-53</v>
      </c>
      <c r="J22" s="244">
        <v>-17.725752508361204</v>
      </c>
      <c r="K22" s="243">
        <v>143</v>
      </c>
      <c r="L22" s="243">
        <v>146</v>
      </c>
      <c r="M22" s="243">
        <v>-3</v>
      </c>
      <c r="N22" s="244">
        <v>-2.054794520547945</v>
      </c>
      <c r="O22" s="243">
        <v>24</v>
      </c>
      <c r="P22" s="243">
        <v>25</v>
      </c>
      <c r="Q22" s="243">
        <v>-1</v>
      </c>
      <c r="R22" s="244">
        <v>-4</v>
      </c>
      <c r="S22" s="244">
        <v>58.13008130081301</v>
      </c>
      <c r="T22" s="244">
        <v>48.82943143812709</v>
      </c>
      <c r="U22" s="245">
        <f t="shared" si="0"/>
        <v>9.3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1163</v>
      </c>
      <c r="H23" s="243">
        <v>1285</v>
      </c>
      <c r="I23" s="243">
        <v>-122</v>
      </c>
      <c r="J23" s="244">
        <v>-9.494163424124514</v>
      </c>
      <c r="K23" s="243">
        <v>384</v>
      </c>
      <c r="L23" s="243">
        <v>658</v>
      </c>
      <c r="M23" s="243">
        <v>-274</v>
      </c>
      <c r="N23" s="244">
        <v>-41.641337386018236</v>
      </c>
      <c r="O23" s="243">
        <v>60</v>
      </c>
      <c r="P23" s="243">
        <v>56</v>
      </c>
      <c r="Q23" s="243">
        <v>4</v>
      </c>
      <c r="R23" s="244">
        <v>7.142857142857142</v>
      </c>
      <c r="S23" s="244">
        <v>33.01805674978504</v>
      </c>
      <c r="T23" s="244">
        <v>51.20622568093385</v>
      </c>
      <c r="U23" s="245">
        <f t="shared" si="0"/>
        <v>-18.2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7657</v>
      </c>
      <c r="H24" s="235">
        <v>8612</v>
      </c>
      <c r="I24" s="235">
        <v>-955</v>
      </c>
      <c r="J24" s="236">
        <v>-11.089177891314444</v>
      </c>
      <c r="K24" s="235">
        <v>8331</v>
      </c>
      <c r="L24" s="235">
        <v>11552</v>
      </c>
      <c r="M24" s="235">
        <v>-3221</v>
      </c>
      <c r="N24" s="236">
        <v>-27.882617728531855</v>
      </c>
      <c r="O24" s="235">
        <v>561</v>
      </c>
      <c r="P24" s="235">
        <v>526</v>
      </c>
      <c r="Q24" s="235">
        <v>35</v>
      </c>
      <c r="R24" s="236">
        <v>6.653992395437262</v>
      </c>
      <c r="S24" s="236">
        <v>108.80240302990727</v>
      </c>
      <c r="T24" s="236">
        <v>134.13841151881095</v>
      </c>
      <c r="U24" s="237">
        <f t="shared" si="0"/>
        <v>-25.3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33749</v>
      </c>
      <c r="H25" s="235">
        <v>37763</v>
      </c>
      <c r="I25" s="235">
        <v>-4014</v>
      </c>
      <c r="J25" s="236">
        <v>-10.629452109207426</v>
      </c>
      <c r="K25" s="235">
        <v>14233</v>
      </c>
      <c r="L25" s="235">
        <v>16108</v>
      </c>
      <c r="M25" s="235">
        <v>-1875</v>
      </c>
      <c r="N25" s="236">
        <v>-11.640178793146262</v>
      </c>
      <c r="O25" s="235">
        <v>872</v>
      </c>
      <c r="P25" s="235">
        <v>1009</v>
      </c>
      <c r="Q25" s="235">
        <v>-137</v>
      </c>
      <c r="R25" s="236">
        <v>-13.577799801783943</v>
      </c>
      <c r="S25" s="236">
        <v>42.173101425227415</v>
      </c>
      <c r="T25" s="236">
        <v>42.65550936101475</v>
      </c>
      <c r="U25" s="237">
        <f t="shared" si="0"/>
        <v>-0.5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3327</v>
      </c>
      <c r="H26" s="243">
        <v>3602</v>
      </c>
      <c r="I26" s="243">
        <v>-275</v>
      </c>
      <c r="J26" s="244">
        <v>-7.634647418101055</v>
      </c>
      <c r="K26" s="243">
        <v>1264</v>
      </c>
      <c r="L26" s="243">
        <v>1598</v>
      </c>
      <c r="M26" s="243">
        <v>-334</v>
      </c>
      <c r="N26" s="244">
        <v>-20.90112640801001</v>
      </c>
      <c r="O26" s="243">
        <v>56</v>
      </c>
      <c r="P26" s="243">
        <v>62</v>
      </c>
      <c r="Q26" s="243">
        <v>-6</v>
      </c>
      <c r="R26" s="244">
        <v>-9.67741935483871</v>
      </c>
      <c r="S26" s="244">
        <v>37.9921851517884</v>
      </c>
      <c r="T26" s="244">
        <v>44.36424208772904</v>
      </c>
      <c r="U26" s="245">
        <f t="shared" si="0"/>
        <v>-6.4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2373</v>
      </c>
      <c r="H27" s="243">
        <v>2559</v>
      </c>
      <c r="I27" s="243">
        <v>-186</v>
      </c>
      <c r="J27" s="244">
        <v>-7.268464243845251</v>
      </c>
      <c r="K27" s="243">
        <v>976</v>
      </c>
      <c r="L27" s="243">
        <v>965</v>
      </c>
      <c r="M27" s="243">
        <v>11</v>
      </c>
      <c r="N27" s="244">
        <v>1.1398963730569949</v>
      </c>
      <c r="O27" s="243">
        <v>54</v>
      </c>
      <c r="P27" s="243">
        <v>60</v>
      </c>
      <c r="Q27" s="243">
        <v>-6</v>
      </c>
      <c r="R27" s="244">
        <v>-10</v>
      </c>
      <c r="S27" s="244">
        <v>41.12937210282343</v>
      </c>
      <c r="T27" s="244">
        <v>37.71004298554123</v>
      </c>
      <c r="U27" s="245">
        <f t="shared" si="0"/>
        <v>3.4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2557</v>
      </c>
      <c r="H28" s="243">
        <v>2566</v>
      </c>
      <c r="I28" s="243">
        <v>-9</v>
      </c>
      <c r="J28" s="244">
        <v>-0.35074045206547155</v>
      </c>
      <c r="K28" s="243">
        <v>544</v>
      </c>
      <c r="L28" s="243">
        <v>984</v>
      </c>
      <c r="M28" s="243">
        <v>-440</v>
      </c>
      <c r="N28" s="244">
        <v>-44.71544715447154</v>
      </c>
      <c r="O28" s="243">
        <v>57</v>
      </c>
      <c r="P28" s="243">
        <v>63</v>
      </c>
      <c r="Q28" s="243">
        <v>-6</v>
      </c>
      <c r="R28" s="244">
        <v>-9.523809523809524</v>
      </c>
      <c r="S28" s="244">
        <v>21.27493156042237</v>
      </c>
      <c r="T28" s="244">
        <v>38.34762275915822</v>
      </c>
      <c r="U28" s="245">
        <f t="shared" si="0"/>
        <v>-17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7527</v>
      </c>
      <c r="H29" s="243">
        <v>8872</v>
      </c>
      <c r="I29" s="243">
        <v>-1345</v>
      </c>
      <c r="J29" s="244">
        <v>-15.160054102795312</v>
      </c>
      <c r="K29" s="243">
        <v>3835</v>
      </c>
      <c r="L29" s="243">
        <v>3889</v>
      </c>
      <c r="M29" s="243">
        <v>-54</v>
      </c>
      <c r="N29" s="244">
        <v>-1.3885317562355362</v>
      </c>
      <c r="O29" s="243">
        <v>183</v>
      </c>
      <c r="P29" s="243">
        <v>204</v>
      </c>
      <c r="Q29" s="243">
        <v>-21</v>
      </c>
      <c r="R29" s="244">
        <v>-10.294117647058822</v>
      </c>
      <c r="S29" s="244">
        <v>50.94991364421416</v>
      </c>
      <c r="T29" s="244">
        <v>43.83453561767358</v>
      </c>
      <c r="U29" s="245">
        <f t="shared" si="0"/>
        <v>7.1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7053</v>
      </c>
      <c r="H30" s="243">
        <v>7863</v>
      </c>
      <c r="I30" s="243">
        <v>-810</v>
      </c>
      <c r="J30" s="244">
        <v>-10.301411674933233</v>
      </c>
      <c r="K30" s="243">
        <v>2531</v>
      </c>
      <c r="L30" s="243">
        <v>3773</v>
      </c>
      <c r="M30" s="243">
        <v>-1242</v>
      </c>
      <c r="N30" s="244">
        <v>-32.9181023058574</v>
      </c>
      <c r="O30" s="243">
        <v>140</v>
      </c>
      <c r="P30" s="243">
        <v>187</v>
      </c>
      <c r="Q30" s="243">
        <v>-47</v>
      </c>
      <c r="R30" s="244">
        <v>-25.13368983957219</v>
      </c>
      <c r="S30" s="244">
        <v>35.885438820360136</v>
      </c>
      <c r="T30" s="244">
        <v>47.98422993768282</v>
      </c>
      <c r="U30" s="245">
        <f t="shared" si="0"/>
        <v>-12.1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6070</v>
      </c>
      <c r="H31" s="243">
        <v>7094</v>
      </c>
      <c r="I31" s="243">
        <v>-1024</v>
      </c>
      <c r="J31" s="244">
        <v>-14.434733577671272</v>
      </c>
      <c r="K31" s="243">
        <v>3340</v>
      </c>
      <c r="L31" s="243">
        <v>2891</v>
      </c>
      <c r="M31" s="243">
        <v>449</v>
      </c>
      <c r="N31" s="244">
        <v>15.530958145970253</v>
      </c>
      <c r="O31" s="243">
        <v>163</v>
      </c>
      <c r="P31" s="243">
        <v>201</v>
      </c>
      <c r="Q31" s="243">
        <v>-38</v>
      </c>
      <c r="R31" s="244">
        <v>-18.90547263681592</v>
      </c>
      <c r="S31" s="244">
        <v>55.02471169686986</v>
      </c>
      <c r="T31" s="244">
        <v>40.75274880180434</v>
      </c>
      <c r="U31" s="245">
        <f t="shared" si="0"/>
        <v>14.2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1185</v>
      </c>
      <c r="H32" s="243">
        <v>1174</v>
      </c>
      <c r="I32" s="243">
        <v>11</v>
      </c>
      <c r="J32" s="244">
        <v>0.9369676320272573</v>
      </c>
      <c r="K32" s="243">
        <v>397</v>
      </c>
      <c r="L32" s="243">
        <v>424</v>
      </c>
      <c r="M32" s="243">
        <v>-27</v>
      </c>
      <c r="N32" s="244">
        <v>-6.367924528301887</v>
      </c>
      <c r="O32" s="243">
        <v>74</v>
      </c>
      <c r="P32" s="243">
        <v>74</v>
      </c>
      <c r="Q32" s="243">
        <v>0</v>
      </c>
      <c r="R32" s="243">
        <v>0</v>
      </c>
      <c r="S32" s="244">
        <v>33.502109704641356</v>
      </c>
      <c r="T32" s="244">
        <v>36.11584327086882</v>
      </c>
      <c r="U32" s="245">
        <f t="shared" si="0"/>
        <v>-2.6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554</v>
      </c>
      <c r="H33" s="243">
        <v>579</v>
      </c>
      <c r="I33" s="243">
        <v>-25</v>
      </c>
      <c r="J33" s="244">
        <v>-4.317789291882556</v>
      </c>
      <c r="K33" s="243">
        <v>264</v>
      </c>
      <c r="L33" s="243">
        <v>198</v>
      </c>
      <c r="M33" s="243">
        <v>66</v>
      </c>
      <c r="N33" s="244">
        <v>33.33333333333333</v>
      </c>
      <c r="O33" s="243">
        <v>31</v>
      </c>
      <c r="P33" s="243">
        <v>22</v>
      </c>
      <c r="Q33" s="243">
        <v>9</v>
      </c>
      <c r="R33" s="244">
        <v>40.909090909090914</v>
      </c>
      <c r="S33" s="244">
        <v>47.65342960288809</v>
      </c>
      <c r="T33" s="244">
        <v>34.196891191709845</v>
      </c>
      <c r="U33" s="245">
        <f t="shared" si="0"/>
        <v>13.5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835</v>
      </c>
      <c r="H34" s="243">
        <v>975</v>
      </c>
      <c r="I34" s="243">
        <v>-140</v>
      </c>
      <c r="J34" s="244">
        <v>-14.358974358974358</v>
      </c>
      <c r="K34" s="243">
        <v>353</v>
      </c>
      <c r="L34" s="243">
        <v>457</v>
      </c>
      <c r="M34" s="243">
        <v>-104</v>
      </c>
      <c r="N34" s="244">
        <v>-22.75711159737418</v>
      </c>
      <c r="O34" s="243">
        <v>45</v>
      </c>
      <c r="P34" s="243">
        <v>48</v>
      </c>
      <c r="Q34" s="243">
        <v>-3</v>
      </c>
      <c r="R34" s="244">
        <v>-6.25</v>
      </c>
      <c r="S34" s="244">
        <v>42.27544910179641</v>
      </c>
      <c r="T34" s="244">
        <v>46.87179487179487</v>
      </c>
      <c r="U34" s="245">
        <f t="shared" si="0"/>
        <v>-4.6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2268</v>
      </c>
      <c r="H35" s="243">
        <v>2479</v>
      </c>
      <c r="I35" s="243">
        <v>-211</v>
      </c>
      <c r="J35" s="244">
        <v>-8.511496571198064</v>
      </c>
      <c r="K35" s="243">
        <v>729</v>
      </c>
      <c r="L35" s="243">
        <v>929</v>
      </c>
      <c r="M35" s="243">
        <v>-200</v>
      </c>
      <c r="N35" s="244">
        <v>-21.52852529601722</v>
      </c>
      <c r="O35" s="243">
        <v>69</v>
      </c>
      <c r="P35" s="243">
        <v>88</v>
      </c>
      <c r="Q35" s="243">
        <v>-19</v>
      </c>
      <c r="R35" s="244">
        <v>-21.59090909090909</v>
      </c>
      <c r="S35" s="244">
        <v>32.142857142857146</v>
      </c>
      <c r="T35" s="244">
        <v>37.474788221056876</v>
      </c>
      <c r="U35" s="245">
        <f t="shared" si="0"/>
        <v>-5.4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12511</v>
      </c>
      <c r="H36" s="235">
        <v>13558</v>
      </c>
      <c r="I36" s="235">
        <v>-1047</v>
      </c>
      <c r="J36" s="236">
        <v>-7.722377931848355</v>
      </c>
      <c r="K36" s="235">
        <v>7488</v>
      </c>
      <c r="L36" s="235">
        <v>4607</v>
      </c>
      <c r="M36" s="235">
        <v>2881</v>
      </c>
      <c r="N36" s="236">
        <v>62.53527241154765</v>
      </c>
      <c r="O36" s="235">
        <v>347</v>
      </c>
      <c r="P36" s="235">
        <v>441</v>
      </c>
      <c r="Q36" s="235">
        <v>-94</v>
      </c>
      <c r="R36" s="236">
        <v>-21.31519274376417</v>
      </c>
      <c r="S36" s="236">
        <v>59.851330828870594</v>
      </c>
      <c r="T36" s="236">
        <v>33.97993804395929</v>
      </c>
      <c r="U36" s="237">
        <f t="shared" si="0"/>
        <v>25.9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391</v>
      </c>
      <c r="H37" s="243">
        <v>454</v>
      </c>
      <c r="I37" s="243">
        <v>-63</v>
      </c>
      <c r="J37" s="244">
        <v>-13.876651982378855</v>
      </c>
      <c r="K37" s="243">
        <v>146</v>
      </c>
      <c r="L37" s="243">
        <v>255</v>
      </c>
      <c r="M37" s="243">
        <v>-109</v>
      </c>
      <c r="N37" s="244">
        <v>-42.745098039215684</v>
      </c>
      <c r="O37" s="243">
        <v>31</v>
      </c>
      <c r="P37" s="243">
        <v>26</v>
      </c>
      <c r="Q37" s="243">
        <v>5</v>
      </c>
      <c r="R37" s="244">
        <v>19.230769230769234</v>
      </c>
      <c r="S37" s="244">
        <v>37.34015345268542</v>
      </c>
      <c r="T37" s="244">
        <v>56.167400881057276</v>
      </c>
      <c r="U37" s="245">
        <f t="shared" si="0"/>
        <v>-18.9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518</v>
      </c>
      <c r="H38" s="243">
        <v>849</v>
      </c>
      <c r="I38" s="243">
        <v>-331</v>
      </c>
      <c r="J38" s="244">
        <v>-38.98704358068316</v>
      </c>
      <c r="K38" s="243">
        <v>419</v>
      </c>
      <c r="L38" s="243">
        <v>546</v>
      </c>
      <c r="M38" s="243">
        <v>-127</v>
      </c>
      <c r="N38" s="244">
        <v>-23.26007326007326</v>
      </c>
      <c r="O38" s="243">
        <v>30</v>
      </c>
      <c r="P38" s="243">
        <v>42</v>
      </c>
      <c r="Q38" s="243">
        <v>-12</v>
      </c>
      <c r="R38" s="244">
        <v>-28.57142857142857</v>
      </c>
      <c r="S38" s="244">
        <v>80.8880308880309</v>
      </c>
      <c r="T38" s="244">
        <v>64.31095406360424</v>
      </c>
      <c r="U38" s="245">
        <f t="shared" si="0"/>
        <v>16.6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269</v>
      </c>
      <c r="H39" s="243">
        <v>319</v>
      </c>
      <c r="I39" s="243">
        <v>-50</v>
      </c>
      <c r="J39" s="244">
        <v>-15.673981191222571</v>
      </c>
      <c r="K39" s="243">
        <v>194</v>
      </c>
      <c r="L39" s="243">
        <v>163</v>
      </c>
      <c r="M39" s="243">
        <v>31</v>
      </c>
      <c r="N39" s="244">
        <v>19.018404907975462</v>
      </c>
      <c r="O39" s="243">
        <v>18</v>
      </c>
      <c r="P39" s="243">
        <v>26</v>
      </c>
      <c r="Q39" s="243">
        <v>-8</v>
      </c>
      <c r="R39" s="244">
        <v>-30.76923076923077</v>
      </c>
      <c r="S39" s="244">
        <v>72.11895910780669</v>
      </c>
      <c r="T39" s="244">
        <v>51.09717868338558</v>
      </c>
      <c r="U39" s="245">
        <f t="shared" si="0"/>
        <v>21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2116</v>
      </c>
      <c r="H40" s="243">
        <v>1741</v>
      </c>
      <c r="I40" s="243">
        <v>375</v>
      </c>
      <c r="J40" s="244">
        <v>21.539345203905803</v>
      </c>
      <c r="K40" s="243">
        <v>1091</v>
      </c>
      <c r="L40" s="243">
        <v>338</v>
      </c>
      <c r="M40" s="243">
        <v>753</v>
      </c>
      <c r="N40" s="244">
        <v>222.7810650887574</v>
      </c>
      <c r="O40" s="243">
        <v>46</v>
      </c>
      <c r="P40" s="243">
        <v>55</v>
      </c>
      <c r="Q40" s="243">
        <v>-9</v>
      </c>
      <c r="R40" s="244">
        <v>-16.363636363636363</v>
      </c>
      <c r="S40" s="244">
        <v>51.55954631379962</v>
      </c>
      <c r="T40" s="244">
        <v>19.414129810453762</v>
      </c>
      <c r="U40" s="245">
        <f t="shared" si="0"/>
        <v>32.2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8077</v>
      </c>
      <c r="H41" s="243">
        <v>8966</v>
      </c>
      <c r="I41" s="243">
        <v>-889</v>
      </c>
      <c r="J41" s="244">
        <v>-9.915235333482043</v>
      </c>
      <c r="K41" s="243">
        <v>5109</v>
      </c>
      <c r="L41" s="243">
        <v>2603</v>
      </c>
      <c r="M41" s="243">
        <v>2506</v>
      </c>
      <c r="N41" s="244">
        <v>96.27353054168267</v>
      </c>
      <c r="O41" s="243">
        <v>176</v>
      </c>
      <c r="P41" s="243">
        <v>248</v>
      </c>
      <c r="Q41" s="243">
        <v>-72</v>
      </c>
      <c r="R41" s="244">
        <v>-29.03225806451613</v>
      </c>
      <c r="S41" s="244">
        <v>63.2536832982543</v>
      </c>
      <c r="T41" s="244">
        <v>29.031898282400174</v>
      </c>
      <c r="U41" s="245">
        <f t="shared" si="0"/>
        <v>34.3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1140</v>
      </c>
      <c r="H42" s="243">
        <v>1229</v>
      </c>
      <c r="I42" s="243">
        <v>-89</v>
      </c>
      <c r="J42" s="244">
        <v>-7.241659886086249</v>
      </c>
      <c r="K42" s="243">
        <v>529</v>
      </c>
      <c r="L42" s="243">
        <v>702</v>
      </c>
      <c r="M42" s="243">
        <v>-173</v>
      </c>
      <c r="N42" s="244">
        <v>-24.643874643874643</v>
      </c>
      <c r="O42" s="243">
        <v>46</v>
      </c>
      <c r="P42" s="243">
        <v>44</v>
      </c>
      <c r="Q42" s="243">
        <v>2</v>
      </c>
      <c r="R42" s="244">
        <v>4.545454545454546</v>
      </c>
      <c r="S42" s="244">
        <v>46.40350877192982</v>
      </c>
      <c r="T42" s="244">
        <v>57.11960943856794</v>
      </c>
      <c r="U42" s="245">
        <f aca="true" t="shared" si="1" ref="U42:U69">ROUND((ROUND(S42,1)-ROUND(T42,1)),1)</f>
        <v>-10.7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14731</v>
      </c>
      <c r="H43" s="235">
        <v>17992</v>
      </c>
      <c r="I43" s="235">
        <v>-3261</v>
      </c>
      <c r="J43" s="236">
        <v>-18.12472209871054</v>
      </c>
      <c r="K43" s="235">
        <v>6314</v>
      </c>
      <c r="L43" s="235">
        <v>7692</v>
      </c>
      <c r="M43" s="235">
        <v>-1378</v>
      </c>
      <c r="N43" s="236">
        <v>-17.914716588663545</v>
      </c>
      <c r="O43" s="235">
        <v>873</v>
      </c>
      <c r="P43" s="235">
        <v>919</v>
      </c>
      <c r="Q43" s="235">
        <v>-46</v>
      </c>
      <c r="R43" s="236">
        <v>-5.00544069640914</v>
      </c>
      <c r="S43" s="236">
        <v>42.86199171814541</v>
      </c>
      <c r="T43" s="236">
        <v>42.75233437083148</v>
      </c>
      <c r="U43" s="237">
        <f t="shared" si="1"/>
        <v>0.1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602</v>
      </c>
      <c r="H44" s="243">
        <v>725</v>
      </c>
      <c r="I44" s="243">
        <v>-123</v>
      </c>
      <c r="J44" s="244">
        <v>-16.96551724137931</v>
      </c>
      <c r="K44" s="243">
        <v>263</v>
      </c>
      <c r="L44" s="243">
        <v>1033</v>
      </c>
      <c r="M44" s="243">
        <v>-770</v>
      </c>
      <c r="N44" s="244">
        <v>-74.54017424975798</v>
      </c>
      <c r="O44" s="243">
        <v>43</v>
      </c>
      <c r="P44" s="243">
        <v>46</v>
      </c>
      <c r="Q44" s="243">
        <v>-3</v>
      </c>
      <c r="R44" s="244">
        <v>-6.521739130434782</v>
      </c>
      <c r="S44" s="244">
        <v>43.68770764119601</v>
      </c>
      <c r="T44" s="244">
        <v>142.48275862068965</v>
      </c>
      <c r="U44" s="245">
        <f t="shared" si="1"/>
        <v>-98.8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1410</v>
      </c>
      <c r="H45" s="243">
        <v>1526</v>
      </c>
      <c r="I45" s="243">
        <v>-116</v>
      </c>
      <c r="J45" s="244">
        <v>-7.601572739187418</v>
      </c>
      <c r="K45" s="243">
        <v>932</v>
      </c>
      <c r="L45" s="243">
        <v>849</v>
      </c>
      <c r="M45" s="243">
        <v>83</v>
      </c>
      <c r="N45" s="244">
        <v>9.77620730270907</v>
      </c>
      <c r="O45" s="243">
        <v>70</v>
      </c>
      <c r="P45" s="243">
        <v>88</v>
      </c>
      <c r="Q45" s="243">
        <v>-18</v>
      </c>
      <c r="R45" s="244">
        <v>-20.454545454545457</v>
      </c>
      <c r="S45" s="244">
        <v>66.09929078014184</v>
      </c>
      <c r="T45" s="244">
        <v>55.63564875491481</v>
      </c>
      <c r="U45" s="245">
        <f t="shared" si="1"/>
        <v>10.5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6949</v>
      </c>
      <c r="H46" s="243">
        <v>8070</v>
      </c>
      <c r="I46" s="243">
        <v>-1121</v>
      </c>
      <c r="J46" s="244">
        <v>-13.890954151177198</v>
      </c>
      <c r="K46" s="243">
        <v>2330</v>
      </c>
      <c r="L46" s="243">
        <v>2487</v>
      </c>
      <c r="M46" s="243">
        <v>-157</v>
      </c>
      <c r="N46" s="244">
        <v>-6.312826698833937</v>
      </c>
      <c r="O46" s="243">
        <v>507</v>
      </c>
      <c r="P46" s="243">
        <v>482</v>
      </c>
      <c r="Q46" s="243">
        <v>25</v>
      </c>
      <c r="R46" s="244">
        <v>5.186721991701245</v>
      </c>
      <c r="S46" s="244">
        <v>33.530004317167936</v>
      </c>
      <c r="T46" s="244">
        <v>30.817843866171003</v>
      </c>
      <c r="U46" s="245">
        <f t="shared" si="1"/>
        <v>2.7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4123</v>
      </c>
      <c r="H47" s="243">
        <v>5949</v>
      </c>
      <c r="I47" s="243">
        <v>-1826</v>
      </c>
      <c r="J47" s="244">
        <v>-30.69423432509665</v>
      </c>
      <c r="K47" s="243">
        <v>1655</v>
      </c>
      <c r="L47" s="243">
        <v>1997</v>
      </c>
      <c r="M47" s="243">
        <v>-342</v>
      </c>
      <c r="N47" s="244">
        <v>-17.1256885327992</v>
      </c>
      <c r="O47" s="243">
        <v>161</v>
      </c>
      <c r="P47" s="243">
        <v>185</v>
      </c>
      <c r="Q47" s="243">
        <v>-24</v>
      </c>
      <c r="R47" s="244">
        <v>-12.972972972972974</v>
      </c>
      <c r="S47" s="244">
        <v>40.14067426631094</v>
      </c>
      <c r="T47" s="244">
        <v>33.56866700285762</v>
      </c>
      <c r="U47" s="245">
        <f t="shared" si="1"/>
        <v>6.5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1037</v>
      </c>
      <c r="H48" s="243">
        <v>984</v>
      </c>
      <c r="I48" s="243">
        <v>53</v>
      </c>
      <c r="J48" s="244">
        <v>5.386178861788618</v>
      </c>
      <c r="K48" s="243">
        <v>563</v>
      </c>
      <c r="L48" s="243">
        <v>904</v>
      </c>
      <c r="M48" s="243">
        <v>-341</v>
      </c>
      <c r="N48" s="244">
        <v>-37.7212389380531</v>
      </c>
      <c r="O48" s="243">
        <v>49</v>
      </c>
      <c r="P48" s="243">
        <v>55</v>
      </c>
      <c r="Q48" s="243">
        <v>-6</v>
      </c>
      <c r="R48" s="244">
        <v>-10.909090909090908</v>
      </c>
      <c r="S48" s="244">
        <v>54.29122468659595</v>
      </c>
      <c r="T48" s="244">
        <v>91.869918699187</v>
      </c>
      <c r="U48" s="245">
        <f t="shared" si="1"/>
        <v>-37.6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610</v>
      </c>
      <c r="H49" s="243">
        <v>738</v>
      </c>
      <c r="I49" s="243">
        <v>-128</v>
      </c>
      <c r="J49" s="244">
        <v>-17.344173441734416</v>
      </c>
      <c r="K49" s="243">
        <v>571</v>
      </c>
      <c r="L49" s="243">
        <v>422</v>
      </c>
      <c r="M49" s="243">
        <v>149</v>
      </c>
      <c r="N49" s="244">
        <v>35.308056872037916</v>
      </c>
      <c r="O49" s="243">
        <v>43</v>
      </c>
      <c r="P49" s="243">
        <v>63</v>
      </c>
      <c r="Q49" s="243">
        <v>-20</v>
      </c>
      <c r="R49" s="244">
        <v>-31.746031746031743</v>
      </c>
      <c r="S49" s="244">
        <v>93.60655737704919</v>
      </c>
      <c r="T49" s="244">
        <v>57.18157181571816</v>
      </c>
      <c r="U49" s="245">
        <f t="shared" si="1"/>
        <v>36.4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3351</v>
      </c>
      <c r="H50" s="235">
        <v>3636</v>
      </c>
      <c r="I50" s="235">
        <v>-285</v>
      </c>
      <c r="J50" s="236">
        <v>-7.838283828382838</v>
      </c>
      <c r="K50" s="235">
        <v>2396</v>
      </c>
      <c r="L50" s="235">
        <v>2156</v>
      </c>
      <c r="M50" s="235">
        <v>240</v>
      </c>
      <c r="N50" s="236">
        <v>11.131725417439704</v>
      </c>
      <c r="O50" s="235">
        <v>274</v>
      </c>
      <c r="P50" s="235">
        <v>305</v>
      </c>
      <c r="Q50" s="235">
        <v>-31</v>
      </c>
      <c r="R50" s="236">
        <v>-10.163934426229508</v>
      </c>
      <c r="S50" s="236">
        <v>71.501044464339</v>
      </c>
      <c r="T50" s="236">
        <v>59.2959295929593</v>
      </c>
      <c r="U50" s="237">
        <f t="shared" si="1"/>
        <v>12.2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248</v>
      </c>
      <c r="H51" s="243">
        <v>270</v>
      </c>
      <c r="I51" s="243">
        <v>-22</v>
      </c>
      <c r="J51" s="244">
        <v>-8.148148148148149</v>
      </c>
      <c r="K51" s="243">
        <v>118</v>
      </c>
      <c r="L51" s="243">
        <v>160</v>
      </c>
      <c r="M51" s="243">
        <v>-42</v>
      </c>
      <c r="N51" s="244">
        <v>-26.25</v>
      </c>
      <c r="O51" s="243">
        <v>23</v>
      </c>
      <c r="P51" s="243">
        <v>28</v>
      </c>
      <c r="Q51" s="243">
        <v>-5</v>
      </c>
      <c r="R51" s="244">
        <v>-17.857142857142858</v>
      </c>
      <c r="S51" s="244">
        <v>47.58064516129033</v>
      </c>
      <c r="T51" s="244">
        <v>59.25925925925925</v>
      </c>
      <c r="U51" s="245">
        <f t="shared" si="1"/>
        <v>-11.7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310</v>
      </c>
      <c r="H52" s="243">
        <v>214</v>
      </c>
      <c r="I52" s="243">
        <v>96</v>
      </c>
      <c r="J52" s="244">
        <v>44.85981308411215</v>
      </c>
      <c r="K52" s="243">
        <v>234</v>
      </c>
      <c r="L52" s="243">
        <v>134</v>
      </c>
      <c r="M52" s="243">
        <v>100</v>
      </c>
      <c r="N52" s="244">
        <v>74.6268656716418</v>
      </c>
      <c r="O52" s="243">
        <v>32</v>
      </c>
      <c r="P52" s="243">
        <v>25</v>
      </c>
      <c r="Q52" s="243">
        <v>7</v>
      </c>
      <c r="R52" s="244">
        <v>28.000000000000004</v>
      </c>
      <c r="S52" s="244">
        <v>75.48387096774194</v>
      </c>
      <c r="T52" s="244">
        <v>62.616822429906534</v>
      </c>
      <c r="U52" s="245">
        <f t="shared" si="1"/>
        <v>12.9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1160</v>
      </c>
      <c r="H53" s="243">
        <v>1145</v>
      </c>
      <c r="I53" s="243">
        <v>15</v>
      </c>
      <c r="J53" s="244">
        <v>1.3100436681222707</v>
      </c>
      <c r="K53" s="243">
        <v>348</v>
      </c>
      <c r="L53" s="243">
        <v>401</v>
      </c>
      <c r="M53" s="243">
        <v>-53</v>
      </c>
      <c r="N53" s="244">
        <v>-13.216957605985039</v>
      </c>
      <c r="O53" s="243">
        <v>58</v>
      </c>
      <c r="P53" s="243">
        <v>47</v>
      </c>
      <c r="Q53" s="243">
        <v>11</v>
      </c>
      <c r="R53" s="244">
        <v>23.404255319148938</v>
      </c>
      <c r="S53" s="244">
        <v>30</v>
      </c>
      <c r="T53" s="244">
        <v>35.02183406113537</v>
      </c>
      <c r="U53" s="245">
        <f t="shared" si="1"/>
        <v>-5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1099</v>
      </c>
      <c r="H54" s="243">
        <v>1229</v>
      </c>
      <c r="I54" s="243">
        <v>-130</v>
      </c>
      <c r="J54" s="244">
        <v>-10.577705451586656</v>
      </c>
      <c r="K54" s="243">
        <v>731</v>
      </c>
      <c r="L54" s="243">
        <v>766</v>
      </c>
      <c r="M54" s="243">
        <v>-35</v>
      </c>
      <c r="N54" s="244">
        <v>-4.569190600522193</v>
      </c>
      <c r="O54" s="243">
        <v>72</v>
      </c>
      <c r="P54" s="243">
        <v>76</v>
      </c>
      <c r="Q54" s="243">
        <v>-4</v>
      </c>
      <c r="R54" s="244">
        <v>-5.263157894736842</v>
      </c>
      <c r="S54" s="244">
        <v>66.51501364877161</v>
      </c>
      <c r="T54" s="244">
        <v>62.32709519934907</v>
      </c>
      <c r="U54" s="245">
        <f t="shared" si="1"/>
        <v>4.2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534</v>
      </c>
      <c r="H55" s="243">
        <v>778</v>
      </c>
      <c r="I55" s="243">
        <v>-244</v>
      </c>
      <c r="J55" s="244">
        <v>-31.362467866323907</v>
      </c>
      <c r="K55" s="243">
        <v>965</v>
      </c>
      <c r="L55" s="243">
        <v>695</v>
      </c>
      <c r="M55" s="243">
        <v>270</v>
      </c>
      <c r="N55" s="244">
        <v>38.84892086330935</v>
      </c>
      <c r="O55" s="243">
        <v>89</v>
      </c>
      <c r="P55" s="243">
        <v>129</v>
      </c>
      <c r="Q55" s="243">
        <v>-40</v>
      </c>
      <c r="R55" s="244">
        <v>-31.007751937984494</v>
      </c>
      <c r="S55" s="244">
        <v>180.7116104868914</v>
      </c>
      <c r="T55" s="244">
        <v>89.33161953727506</v>
      </c>
      <c r="U55" s="245">
        <f t="shared" si="1"/>
        <v>91.4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1968</v>
      </c>
      <c r="H56" s="235">
        <v>2363</v>
      </c>
      <c r="I56" s="235">
        <v>-395</v>
      </c>
      <c r="J56" s="236">
        <v>-16.716038933559034</v>
      </c>
      <c r="K56" s="235">
        <v>947</v>
      </c>
      <c r="L56" s="235">
        <v>1499</v>
      </c>
      <c r="M56" s="235">
        <v>-552</v>
      </c>
      <c r="N56" s="236">
        <v>-36.82454969979987</v>
      </c>
      <c r="O56" s="235">
        <v>181</v>
      </c>
      <c r="P56" s="235">
        <v>157</v>
      </c>
      <c r="Q56" s="235">
        <v>24</v>
      </c>
      <c r="R56" s="236">
        <v>15.286624203821656</v>
      </c>
      <c r="S56" s="236">
        <v>48.11991869918699</v>
      </c>
      <c r="T56" s="236">
        <v>63.43630977570884</v>
      </c>
      <c r="U56" s="237">
        <f t="shared" si="1"/>
        <v>-15.3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328</v>
      </c>
      <c r="H57" s="243">
        <v>323</v>
      </c>
      <c r="I57" s="243">
        <v>5</v>
      </c>
      <c r="J57" s="244">
        <v>1.5479876160990713</v>
      </c>
      <c r="K57" s="243">
        <v>177</v>
      </c>
      <c r="L57" s="243">
        <v>109</v>
      </c>
      <c r="M57" s="243">
        <v>68</v>
      </c>
      <c r="N57" s="244">
        <v>62.38532110091744</v>
      </c>
      <c r="O57" s="243">
        <v>26</v>
      </c>
      <c r="P57" s="243">
        <v>22</v>
      </c>
      <c r="Q57" s="243">
        <v>4</v>
      </c>
      <c r="R57" s="244">
        <v>18.181818181818183</v>
      </c>
      <c r="S57" s="244">
        <v>53.963414634146346</v>
      </c>
      <c r="T57" s="244">
        <v>33.746130030959755</v>
      </c>
      <c r="U57" s="245">
        <f t="shared" si="1"/>
        <v>20.3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470</v>
      </c>
      <c r="H58" s="243">
        <v>615</v>
      </c>
      <c r="I58" s="243">
        <v>-145</v>
      </c>
      <c r="J58" s="244">
        <v>-23.577235772357724</v>
      </c>
      <c r="K58" s="243">
        <v>171</v>
      </c>
      <c r="L58" s="243">
        <v>341</v>
      </c>
      <c r="M58" s="243">
        <v>-170</v>
      </c>
      <c r="N58" s="244">
        <v>-49.853372434017594</v>
      </c>
      <c r="O58" s="243">
        <v>25</v>
      </c>
      <c r="P58" s="243">
        <v>35</v>
      </c>
      <c r="Q58" s="243">
        <v>-10</v>
      </c>
      <c r="R58" s="244">
        <v>-28.57142857142857</v>
      </c>
      <c r="S58" s="244">
        <v>36.38297872340426</v>
      </c>
      <c r="T58" s="244">
        <v>55.447154471544714</v>
      </c>
      <c r="U58" s="245">
        <f t="shared" si="1"/>
        <v>-19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865</v>
      </c>
      <c r="H59" s="243">
        <v>1054</v>
      </c>
      <c r="I59" s="243">
        <v>-189</v>
      </c>
      <c r="J59" s="244">
        <v>-17.93168880455408</v>
      </c>
      <c r="K59" s="243">
        <v>465</v>
      </c>
      <c r="L59" s="243">
        <v>814</v>
      </c>
      <c r="M59" s="243">
        <v>-349</v>
      </c>
      <c r="N59" s="244">
        <v>-42.874692874692876</v>
      </c>
      <c r="O59" s="243">
        <v>90</v>
      </c>
      <c r="P59" s="243">
        <v>70</v>
      </c>
      <c r="Q59" s="243">
        <v>20</v>
      </c>
      <c r="R59" s="244">
        <v>28.57142857142857</v>
      </c>
      <c r="S59" s="244">
        <v>53.75722543352601</v>
      </c>
      <c r="T59" s="244">
        <v>77.22960151802657</v>
      </c>
      <c r="U59" s="245">
        <f t="shared" si="1"/>
        <v>-23.4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305</v>
      </c>
      <c r="H60" s="243">
        <v>371</v>
      </c>
      <c r="I60" s="243">
        <v>-66</v>
      </c>
      <c r="J60" s="244">
        <v>-17.78975741239892</v>
      </c>
      <c r="K60" s="243">
        <v>134</v>
      </c>
      <c r="L60" s="243">
        <v>235</v>
      </c>
      <c r="M60" s="243">
        <v>-101</v>
      </c>
      <c r="N60" s="244">
        <v>-42.97872340425532</v>
      </c>
      <c r="O60" s="243">
        <v>40</v>
      </c>
      <c r="P60" s="243">
        <v>30</v>
      </c>
      <c r="Q60" s="243">
        <v>10</v>
      </c>
      <c r="R60" s="244">
        <v>33.33333333333333</v>
      </c>
      <c r="S60" s="244">
        <v>43.9344262295082</v>
      </c>
      <c r="T60" s="244">
        <v>63.342318059299195</v>
      </c>
      <c r="U60" s="245">
        <f t="shared" si="1"/>
        <v>-19.4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9974</v>
      </c>
      <c r="H61" s="235">
        <v>11372</v>
      </c>
      <c r="I61" s="235">
        <v>-1398</v>
      </c>
      <c r="J61" s="236">
        <v>-12.293352092859655</v>
      </c>
      <c r="K61" s="235">
        <v>5870</v>
      </c>
      <c r="L61" s="235">
        <v>6167</v>
      </c>
      <c r="M61" s="235">
        <v>-297</v>
      </c>
      <c r="N61" s="236">
        <v>-4.815955894275985</v>
      </c>
      <c r="O61" s="235">
        <v>588</v>
      </c>
      <c r="P61" s="235">
        <v>562</v>
      </c>
      <c r="Q61" s="235">
        <v>26</v>
      </c>
      <c r="R61" s="236">
        <v>4.6263345195729535</v>
      </c>
      <c r="S61" s="236">
        <v>58.85301784640065</v>
      </c>
      <c r="T61" s="236">
        <v>54.2296869504045</v>
      </c>
      <c r="U61" s="237">
        <f t="shared" si="1"/>
        <v>4.7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5513</v>
      </c>
      <c r="H62" s="243">
        <v>6097</v>
      </c>
      <c r="I62" s="243">
        <v>-584</v>
      </c>
      <c r="J62" s="244">
        <v>-9.578481220272266</v>
      </c>
      <c r="K62" s="243">
        <v>3424</v>
      </c>
      <c r="L62" s="243">
        <v>3171</v>
      </c>
      <c r="M62" s="243">
        <v>253</v>
      </c>
      <c r="N62" s="244">
        <v>7.978555660674866</v>
      </c>
      <c r="O62" s="243">
        <v>173</v>
      </c>
      <c r="P62" s="243">
        <v>163</v>
      </c>
      <c r="Q62" s="243">
        <v>10</v>
      </c>
      <c r="R62" s="244">
        <v>6.134969325153374</v>
      </c>
      <c r="S62" s="244">
        <v>62.10774532922184</v>
      </c>
      <c r="T62" s="244">
        <v>52.00918484500574</v>
      </c>
      <c r="U62" s="245">
        <f t="shared" si="1"/>
        <v>10.1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529</v>
      </c>
      <c r="H63" s="243">
        <v>622</v>
      </c>
      <c r="I63" s="243">
        <v>-93</v>
      </c>
      <c r="J63" s="244">
        <v>-14.951768488745982</v>
      </c>
      <c r="K63" s="243">
        <v>399</v>
      </c>
      <c r="L63" s="243">
        <v>181</v>
      </c>
      <c r="M63" s="243">
        <v>218</v>
      </c>
      <c r="N63" s="244">
        <v>120.44198895027624</v>
      </c>
      <c r="O63" s="243">
        <v>25</v>
      </c>
      <c r="P63" s="243">
        <v>34</v>
      </c>
      <c r="Q63" s="243">
        <v>-9</v>
      </c>
      <c r="R63" s="244">
        <v>-26.47058823529412</v>
      </c>
      <c r="S63" s="244">
        <v>75.42533081285444</v>
      </c>
      <c r="T63" s="244">
        <v>29.099678456591636</v>
      </c>
      <c r="U63" s="245">
        <f t="shared" si="1"/>
        <v>46.3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490</v>
      </c>
      <c r="H64" s="243">
        <v>440</v>
      </c>
      <c r="I64" s="243">
        <v>50</v>
      </c>
      <c r="J64" s="244">
        <v>11.363636363636363</v>
      </c>
      <c r="K64" s="243">
        <v>266</v>
      </c>
      <c r="L64" s="243">
        <v>205</v>
      </c>
      <c r="M64" s="243">
        <v>61</v>
      </c>
      <c r="N64" s="244">
        <v>29.756097560975608</v>
      </c>
      <c r="O64" s="243">
        <v>38</v>
      </c>
      <c r="P64" s="243">
        <v>47</v>
      </c>
      <c r="Q64" s="243">
        <v>-9</v>
      </c>
      <c r="R64" s="244">
        <v>-19.148936170212767</v>
      </c>
      <c r="S64" s="244">
        <v>54.285714285714285</v>
      </c>
      <c r="T64" s="244">
        <v>46.590909090909086</v>
      </c>
      <c r="U64" s="245">
        <f t="shared" si="1"/>
        <v>7.7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754</v>
      </c>
      <c r="H65" s="243">
        <v>870</v>
      </c>
      <c r="I65" s="243">
        <v>-116</v>
      </c>
      <c r="J65" s="244">
        <v>-13.333333333333334</v>
      </c>
      <c r="K65" s="243">
        <v>455</v>
      </c>
      <c r="L65" s="243">
        <v>417</v>
      </c>
      <c r="M65" s="243">
        <v>38</v>
      </c>
      <c r="N65" s="244">
        <v>9.112709832134293</v>
      </c>
      <c r="O65" s="243">
        <v>103</v>
      </c>
      <c r="P65" s="243">
        <v>75</v>
      </c>
      <c r="Q65" s="243">
        <v>28</v>
      </c>
      <c r="R65" s="244">
        <v>37.333333333333336</v>
      </c>
      <c r="S65" s="244">
        <v>60.3448275862069</v>
      </c>
      <c r="T65" s="244">
        <v>47.93103448275862</v>
      </c>
      <c r="U65" s="245">
        <f t="shared" si="1"/>
        <v>12.4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477</v>
      </c>
      <c r="H66" s="243">
        <v>546</v>
      </c>
      <c r="I66" s="243">
        <v>-69</v>
      </c>
      <c r="J66" s="244">
        <v>-12.637362637362637</v>
      </c>
      <c r="K66" s="243">
        <v>287</v>
      </c>
      <c r="L66" s="243">
        <v>187</v>
      </c>
      <c r="M66" s="243">
        <v>100</v>
      </c>
      <c r="N66" s="244">
        <v>53.475935828877006</v>
      </c>
      <c r="O66" s="243">
        <v>41</v>
      </c>
      <c r="P66" s="243">
        <v>37</v>
      </c>
      <c r="Q66" s="243">
        <v>4</v>
      </c>
      <c r="R66" s="244">
        <v>10.81081081081081</v>
      </c>
      <c r="S66" s="244">
        <v>60.167714884696025</v>
      </c>
      <c r="T66" s="244">
        <v>34.24908424908425</v>
      </c>
      <c r="U66" s="245">
        <f t="shared" si="1"/>
        <v>26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605</v>
      </c>
      <c r="H67" s="243">
        <v>826</v>
      </c>
      <c r="I67" s="243">
        <v>-221</v>
      </c>
      <c r="J67" s="244">
        <v>-26.755447941888622</v>
      </c>
      <c r="K67" s="243">
        <v>285</v>
      </c>
      <c r="L67" s="243">
        <v>422</v>
      </c>
      <c r="M67" s="243">
        <v>-137</v>
      </c>
      <c r="N67" s="244">
        <v>-32.46445497630332</v>
      </c>
      <c r="O67" s="243">
        <v>39</v>
      </c>
      <c r="P67" s="243">
        <v>40</v>
      </c>
      <c r="Q67" s="243">
        <v>-1</v>
      </c>
      <c r="R67" s="244">
        <v>-2.5</v>
      </c>
      <c r="S67" s="244">
        <v>47.107438016528924</v>
      </c>
      <c r="T67" s="244">
        <v>51.08958837772397</v>
      </c>
      <c r="U67" s="245">
        <f t="shared" si="1"/>
        <v>-4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835</v>
      </c>
      <c r="H68" s="243">
        <v>985</v>
      </c>
      <c r="I68" s="243">
        <v>-150</v>
      </c>
      <c r="J68" s="244">
        <v>-15.228426395939088</v>
      </c>
      <c r="K68" s="243">
        <v>455</v>
      </c>
      <c r="L68" s="243">
        <v>475</v>
      </c>
      <c r="M68" s="243">
        <v>-20</v>
      </c>
      <c r="N68" s="244">
        <v>-4.2105263157894735</v>
      </c>
      <c r="O68" s="243">
        <v>87</v>
      </c>
      <c r="P68" s="243">
        <v>86</v>
      </c>
      <c r="Q68" s="243">
        <v>1</v>
      </c>
      <c r="R68" s="244">
        <v>1.1627906976744187</v>
      </c>
      <c r="S68" s="244">
        <v>54.49101796407185</v>
      </c>
      <c r="T68" s="244">
        <v>48.223350253807105</v>
      </c>
      <c r="U68" s="245">
        <f t="shared" si="1"/>
        <v>6.3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771</v>
      </c>
      <c r="H69" s="260">
        <v>986</v>
      </c>
      <c r="I69" s="260">
        <v>-215</v>
      </c>
      <c r="J69" s="261">
        <v>-21.8052738336714</v>
      </c>
      <c r="K69" s="260">
        <v>299</v>
      </c>
      <c r="L69" s="260">
        <v>1109</v>
      </c>
      <c r="M69" s="260">
        <v>-810</v>
      </c>
      <c r="N69" s="261">
        <v>-73.03877366997294</v>
      </c>
      <c r="O69" s="260">
        <v>82</v>
      </c>
      <c r="P69" s="260">
        <v>80</v>
      </c>
      <c r="Q69" s="260">
        <v>2</v>
      </c>
      <c r="R69" s="261">
        <v>2.5</v>
      </c>
      <c r="S69" s="261">
        <v>38.78080415045396</v>
      </c>
      <c r="T69" s="261">
        <v>112.47464503042596</v>
      </c>
      <c r="U69" s="262">
        <f t="shared" si="1"/>
        <v>-73.7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227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63965</v>
      </c>
      <c r="H10" s="226">
        <v>72238</v>
      </c>
      <c r="I10" s="226">
        <v>-8273</v>
      </c>
      <c r="J10" s="227">
        <v>-11.452421163376616</v>
      </c>
      <c r="K10" s="226">
        <v>37447</v>
      </c>
      <c r="L10" s="226">
        <v>41775</v>
      </c>
      <c r="M10" s="226">
        <v>-4328</v>
      </c>
      <c r="N10" s="227">
        <v>-10.360263315380012</v>
      </c>
      <c r="O10" s="226">
        <v>6897</v>
      </c>
      <c r="P10" s="226">
        <v>7575</v>
      </c>
      <c r="Q10" s="226">
        <v>-678</v>
      </c>
      <c r="R10" s="227">
        <v>-8.95049504950495</v>
      </c>
      <c r="S10" s="227">
        <v>58.54295317751895</v>
      </c>
      <c r="T10" s="227">
        <v>57.829674132727924</v>
      </c>
      <c r="U10" s="228">
        <f aca="true" t="shared" si="0" ref="U10:U41">ROUND((ROUND(S10,1)-ROUND(T10,1)),1)</f>
        <v>0.7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2482</v>
      </c>
      <c r="H11" s="235">
        <v>2996</v>
      </c>
      <c r="I11" s="235">
        <v>-514</v>
      </c>
      <c r="J11" s="236">
        <v>-17.156208277703605</v>
      </c>
      <c r="K11" s="235">
        <v>2404</v>
      </c>
      <c r="L11" s="235">
        <v>1920</v>
      </c>
      <c r="M11" s="235">
        <v>484</v>
      </c>
      <c r="N11" s="236">
        <v>25.208333333333332</v>
      </c>
      <c r="O11" s="235">
        <v>383</v>
      </c>
      <c r="P11" s="235">
        <v>440</v>
      </c>
      <c r="Q11" s="235">
        <v>-57</v>
      </c>
      <c r="R11" s="236">
        <v>-12.954545454545455</v>
      </c>
      <c r="S11" s="236">
        <v>96.85737308622079</v>
      </c>
      <c r="T11" s="236">
        <v>64.08544726301736</v>
      </c>
      <c r="U11" s="237">
        <f t="shared" si="0"/>
        <v>32.8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1646</v>
      </c>
      <c r="H12" s="243">
        <v>1939</v>
      </c>
      <c r="I12" s="243">
        <v>-293</v>
      </c>
      <c r="J12" s="244">
        <v>-15.110881897885509</v>
      </c>
      <c r="K12" s="243">
        <v>1980</v>
      </c>
      <c r="L12" s="243">
        <v>1320</v>
      </c>
      <c r="M12" s="243">
        <v>660</v>
      </c>
      <c r="N12" s="244">
        <v>50</v>
      </c>
      <c r="O12" s="243">
        <v>241</v>
      </c>
      <c r="P12" s="243">
        <v>267</v>
      </c>
      <c r="Q12" s="243">
        <v>-26</v>
      </c>
      <c r="R12" s="244">
        <v>-9.737827715355806</v>
      </c>
      <c r="S12" s="244">
        <v>120.29161603888214</v>
      </c>
      <c r="T12" s="244">
        <v>68.07632800412584</v>
      </c>
      <c r="U12" s="245">
        <f t="shared" si="0"/>
        <v>52.2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180</v>
      </c>
      <c r="H13" s="243">
        <v>296</v>
      </c>
      <c r="I13" s="243">
        <v>-116</v>
      </c>
      <c r="J13" s="244">
        <v>-39.189189189189186</v>
      </c>
      <c r="K13" s="243">
        <v>91</v>
      </c>
      <c r="L13" s="243">
        <v>212</v>
      </c>
      <c r="M13" s="243">
        <v>-121</v>
      </c>
      <c r="N13" s="244">
        <v>-57.07547169811321</v>
      </c>
      <c r="O13" s="243">
        <v>30</v>
      </c>
      <c r="P13" s="243">
        <v>36</v>
      </c>
      <c r="Q13" s="243">
        <v>-6</v>
      </c>
      <c r="R13" s="244">
        <v>-16.666666666666664</v>
      </c>
      <c r="S13" s="244">
        <v>50.55555555555556</v>
      </c>
      <c r="T13" s="244">
        <v>71.62162162162163</v>
      </c>
      <c r="U13" s="245">
        <f t="shared" si="0"/>
        <v>-21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253</v>
      </c>
      <c r="H14" s="243">
        <v>347</v>
      </c>
      <c r="I14" s="243">
        <v>-94</v>
      </c>
      <c r="J14" s="244">
        <v>-27.089337175792505</v>
      </c>
      <c r="K14" s="243">
        <v>166</v>
      </c>
      <c r="L14" s="243">
        <v>155</v>
      </c>
      <c r="M14" s="243">
        <v>11</v>
      </c>
      <c r="N14" s="244">
        <v>7.096774193548387</v>
      </c>
      <c r="O14" s="243">
        <v>51</v>
      </c>
      <c r="P14" s="243">
        <v>63</v>
      </c>
      <c r="Q14" s="243">
        <v>-12</v>
      </c>
      <c r="R14" s="244">
        <v>-19.047619047619047</v>
      </c>
      <c r="S14" s="244">
        <v>65.61264822134387</v>
      </c>
      <c r="T14" s="244">
        <v>44.668587896253605</v>
      </c>
      <c r="U14" s="245">
        <f t="shared" si="0"/>
        <v>20.9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282</v>
      </c>
      <c r="H15" s="243">
        <v>289</v>
      </c>
      <c r="I15" s="243">
        <v>-7</v>
      </c>
      <c r="J15" s="244">
        <v>-2.422145328719723</v>
      </c>
      <c r="K15" s="243">
        <v>111</v>
      </c>
      <c r="L15" s="243">
        <v>155</v>
      </c>
      <c r="M15" s="243">
        <v>-44</v>
      </c>
      <c r="N15" s="244">
        <v>-28.387096774193548</v>
      </c>
      <c r="O15" s="243">
        <v>35</v>
      </c>
      <c r="P15" s="243">
        <v>57</v>
      </c>
      <c r="Q15" s="243">
        <v>-22</v>
      </c>
      <c r="R15" s="244">
        <v>-38.59649122807017</v>
      </c>
      <c r="S15" s="244">
        <v>39.361702127659576</v>
      </c>
      <c r="T15" s="244">
        <v>53.63321799307958</v>
      </c>
      <c r="U15" s="245">
        <f t="shared" si="0"/>
        <v>-14.2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121</v>
      </c>
      <c r="H16" s="243">
        <v>125</v>
      </c>
      <c r="I16" s="243">
        <v>-4</v>
      </c>
      <c r="J16" s="244">
        <v>-3.2</v>
      </c>
      <c r="K16" s="243">
        <v>56</v>
      </c>
      <c r="L16" s="243">
        <v>78</v>
      </c>
      <c r="M16" s="243">
        <v>-22</v>
      </c>
      <c r="N16" s="244">
        <v>-28.205128205128204</v>
      </c>
      <c r="O16" s="243">
        <v>26</v>
      </c>
      <c r="P16" s="243">
        <v>17</v>
      </c>
      <c r="Q16" s="243">
        <v>9</v>
      </c>
      <c r="R16" s="244">
        <v>52.94117647058824</v>
      </c>
      <c r="S16" s="244">
        <v>46.28099173553719</v>
      </c>
      <c r="T16" s="244">
        <v>62.4</v>
      </c>
      <c r="U16" s="245">
        <f t="shared" si="0"/>
        <v>-16.1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3749</v>
      </c>
      <c r="H17" s="235">
        <v>4380</v>
      </c>
      <c r="I17" s="235">
        <v>-631</v>
      </c>
      <c r="J17" s="236">
        <v>-14.406392694063927</v>
      </c>
      <c r="K17" s="235">
        <v>2179</v>
      </c>
      <c r="L17" s="235">
        <v>2795</v>
      </c>
      <c r="M17" s="235">
        <v>-616</v>
      </c>
      <c r="N17" s="236">
        <v>-22.039355992844364</v>
      </c>
      <c r="O17" s="235">
        <v>502</v>
      </c>
      <c r="P17" s="235">
        <v>566</v>
      </c>
      <c r="Q17" s="235">
        <v>-64</v>
      </c>
      <c r="R17" s="236">
        <v>-11.307420494699647</v>
      </c>
      <c r="S17" s="236">
        <v>58.12216591090957</v>
      </c>
      <c r="T17" s="236">
        <v>63.81278538812786</v>
      </c>
      <c r="U17" s="237">
        <f t="shared" si="0"/>
        <v>-5.7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423</v>
      </c>
      <c r="H18" s="243">
        <v>498</v>
      </c>
      <c r="I18" s="243">
        <v>-75</v>
      </c>
      <c r="J18" s="244">
        <v>-15.060240963855422</v>
      </c>
      <c r="K18" s="243">
        <v>249</v>
      </c>
      <c r="L18" s="243">
        <v>285</v>
      </c>
      <c r="M18" s="243">
        <v>-36</v>
      </c>
      <c r="N18" s="244">
        <v>-12.631578947368421</v>
      </c>
      <c r="O18" s="243">
        <v>93</v>
      </c>
      <c r="P18" s="243">
        <v>119</v>
      </c>
      <c r="Q18" s="243">
        <v>-26</v>
      </c>
      <c r="R18" s="244">
        <v>-21.84873949579832</v>
      </c>
      <c r="S18" s="244">
        <v>58.86524822695035</v>
      </c>
      <c r="T18" s="244">
        <v>57.22891566265061</v>
      </c>
      <c r="U18" s="245">
        <f t="shared" si="0"/>
        <v>1.7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451</v>
      </c>
      <c r="H19" s="243">
        <v>422</v>
      </c>
      <c r="I19" s="243">
        <v>29</v>
      </c>
      <c r="J19" s="244">
        <v>6.872037914691943</v>
      </c>
      <c r="K19" s="243">
        <v>405</v>
      </c>
      <c r="L19" s="243">
        <v>426</v>
      </c>
      <c r="M19" s="243">
        <v>-21</v>
      </c>
      <c r="N19" s="244">
        <v>-4.929577464788732</v>
      </c>
      <c r="O19" s="243">
        <v>90</v>
      </c>
      <c r="P19" s="243">
        <v>79</v>
      </c>
      <c r="Q19" s="243">
        <v>11</v>
      </c>
      <c r="R19" s="244">
        <v>13.924050632911392</v>
      </c>
      <c r="S19" s="244">
        <v>89.80044345898004</v>
      </c>
      <c r="T19" s="244">
        <v>100.9478672985782</v>
      </c>
      <c r="U19" s="245">
        <f t="shared" si="0"/>
        <v>-11.1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1406</v>
      </c>
      <c r="H20" s="243">
        <v>1582</v>
      </c>
      <c r="I20" s="243">
        <v>-176</v>
      </c>
      <c r="J20" s="244">
        <v>-11.125158027812896</v>
      </c>
      <c r="K20" s="243">
        <v>651</v>
      </c>
      <c r="L20" s="243">
        <v>922</v>
      </c>
      <c r="M20" s="243">
        <v>-271</v>
      </c>
      <c r="N20" s="244">
        <v>-29.392624728850326</v>
      </c>
      <c r="O20" s="243">
        <v>148</v>
      </c>
      <c r="P20" s="243">
        <v>153</v>
      </c>
      <c r="Q20" s="243">
        <v>-5</v>
      </c>
      <c r="R20" s="244">
        <v>-3.2679738562091507</v>
      </c>
      <c r="S20" s="244">
        <v>46.30156472261736</v>
      </c>
      <c r="T20" s="244">
        <v>58.28065739570164</v>
      </c>
      <c r="U20" s="245">
        <f t="shared" si="0"/>
        <v>-12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245</v>
      </c>
      <c r="H21" s="243">
        <v>281</v>
      </c>
      <c r="I21" s="243">
        <v>-36</v>
      </c>
      <c r="J21" s="244">
        <v>-12.811387900355871</v>
      </c>
      <c r="K21" s="243">
        <v>210</v>
      </c>
      <c r="L21" s="243">
        <v>208</v>
      </c>
      <c r="M21" s="243">
        <v>2</v>
      </c>
      <c r="N21" s="244">
        <v>0.9615384615384616</v>
      </c>
      <c r="O21" s="243">
        <v>38</v>
      </c>
      <c r="P21" s="243">
        <v>43</v>
      </c>
      <c r="Q21" s="243">
        <v>-5</v>
      </c>
      <c r="R21" s="244">
        <v>-11.627906976744185</v>
      </c>
      <c r="S21" s="244">
        <v>85.71428571428571</v>
      </c>
      <c r="T21" s="244">
        <v>74.02135231316726</v>
      </c>
      <c r="U21" s="245">
        <f t="shared" si="0"/>
        <v>11.7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286</v>
      </c>
      <c r="H22" s="243">
        <v>432</v>
      </c>
      <c r="I22" s="243">
        <v>-146</v>
      </c>
      <c r="J22" s="244">
        <v>-33.7962962962963</v>
      </c>
      <c r="K22" s="243">
        <v>225</v>
      </c>
      <c r="L22" s="243">
        <v>460</v>
      </c>
      <c r="M22" s="243">
        <v>-235</v>
      </c>
      <c r="N22" s="244">
        <v>-51.08695652173913</v>
      </c>
      <c r="O22" s="243">
        <v>47</v>
      </c>
      <c r="P22" s="243">
        <v>60</v>
      </c>
      <c r="Q22" s="243">
        <v>-13</v>
      </c>
      <c r="R22" s="244">
        <v>-21.666666666666668</v>
      </c>
      <c r="S22" s="244">
        <v>78.67132867132867</v>
      </c>
      <c r="T22" s="244">
        <v>106.4814814814815</v>
      </c>
      <c r="U22" s="245">
        <f t="shared" si="0"/>
        <v>-27.8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938</v>
      </c>
      <c r="H23" s="243">
        <v>1165</v>
      </c>
      <c r="I23" s="243">
        <v>-227</v>
      </c>
      <c r="J23" s="244">
        <v>-19.48497854077253</v>
      </c>
      <c r="K23" s="243">
        <v>439</v>
      </c>
      <c r="L23" s="243">
        <v>494</v>
      </c>
      <c r="M23" s="243">
        <v>-55</v>
      </c>
      <c r="N23" s="244">
        <v>-11.133603238866396</v>
      </c>
      <c r="O23" s="243">
        <v>86</v>
      </c>
      <c r="P23" s="243">
        <v>112</v>
      </c>
      <c r="Q23" s="243">
        <v>-26</v>
      </c>
      <c r="R23" s="244">
        <v>-23.214285714285715</v>
      </c>
      <c r="S23" s="244">
        <v>46.80170575692964</v>
      </c>
      <c r="T23" s="244">
        <v>42.403433476394845</v>
      </c>
      <c r="U23" s="245">
        <f t="shared" si="0"/>
        <v>4.4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3777</v>
      </c>
      <c r="H24" s="235">
        <v>4533</v>
      </c>
      <c r="I24" s="235">
        <v>-756</v>
      </c>
      <c r="J24" s="236">
        <v>-16.67769688947717</v>
      </c>
      <c r="K24" s="235">
        <v>3214</v>
      </c>
      <c r="L24" s="235">
        <v>4230</v>
      </c>
      <c r="M24" s="235">
        <v>-1016</v>
      </c>
      <c r="N24" s="236">
        <v>-24.01891252955083</v>
      </c>
      <c r="O24" s="235">
        <v>573</v>
      </c>
      <c r="P24" s="235">
        <v>683</v>
      </c>
      <c r="Q24" s="235">
        <v>-110</v>
      </c>
      <c r="R24" s="236">
        <v>-16.105417276720353</v>
      </c>
      <c r="S24" s="236">
        <v>85.09398993910511</v>
      </c>
      <c r="T24" s="236">
        <v>93.31568497683654</v>
      </c>
      <c r="U24" s="237">
        <f t="shared" si="0"/>
        <v>-8.2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19996</v>
      </c>
      <c r="H25" s="235">
        <v>22229</v>
      </c>
      <c r="I25" s="235">
        <v>-2233</v>
      </c>
      <c r="J25" s="236">
        <v>-10.045436141976698</v>
      </c>
      <c r="K25" s="235">
        <v>10493</v>
      </c>
      <c r="L25" s="235">
        <v>12133</v>
      </c>
      <c r="M25" s="235">
        <v>-1640</v>
      </c>
      <c r="N25" s="236">
        <v>-13.516854858649962</v>
      </c>
      <c r="O25" s="235">
        <v>1365</v>
      </c>
      <c r="P25" s="235">
        <v>1543</v>
      </c>
      <c r="Q25" s="235">
        <v>-178</v>
      </c>
      <c r="R25" s="236">
        <v>-11.535968891769281</v>
      </c>
      <c r="S25" s="236">
        <v>52.47549509901981</v>
      </c>
      <c r="T25" s="236">
        <v>54.581852534976825</v>
      </c>
      <c r="U25" s="237">
        <f t="shared" si="0"/>
        <v>-2.1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2311</v>
      </c>
      <c r="H26" s="243">
        <v>2326</v>
      </c>
      <c r="I26" s="243">
        <v>-15</v>
      </c>
      <c r="J26" s="244">
        <v>-0.6448839208942391</v>
      </c>
      <c r="K26" s="243">
        <v>941</v>
      </c>
      <c r="L26" s="243">
        <v>793</v>
      </c>
      <c r="M26" s="243">
        <v>148</v>
      </c>
      <c r="N26" s="244">
        <v>18.66330390920555</v>
      </c>
      <c r="O26" s="243">
        <v>81</v>
      </c>
      <c r="P26" s="243">
        <v>102</v>
      </c>
      <c r="Q26" s="243">
        <v>-21</v>
      </c>
      <c r="R26" s="244">
        <v>-20.588235294117645</v>
      </c>
      <c r="S26" s="244">
        <v>40.718303764604066</v>
      </c>
      <c r="T26" s="244">
        <v>34.09286328460877</v>
      </c>
      <c r="U26" s="245">
        <f t="shared" si="0"/>
        <v>6.6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1636</v>
      </c>
      <c r="H27" s="243">
        <v>1512</v>
      </c>
      <c r="I27" s="243">
        <v>124</v>
      </c>
      <c r="J27" s="244">
        <v>8.201058201058201</v>
      </c>
      <c r="K27" s="243">
        <v>493</v>
      </c>
      <c r="L27" s="243">
        <v>474</v>
      </c>
      <c r="M27" s="243">
        <v>19</v>
      </c>
      <c r="N27" s="244">
        <v>4.008438818565401</v>
      </c>
      <c r="O27" s="243">
        <v>58</v>
      </c>
      <c r="P27" s="243">
        <v>84</v>
      </c>
      <c r="Q27" s="243">
        <v>-26</v>
      </c>
      <c r="R27" s="244">
        <v>-30.952380952380953</v>
      </c>
      <c r="S27" s="244">
        <v>30.134474327628364</v>
      </c>
      <c r="T27" s="244">
        <v>31.349206349206348</v>
      </c>
      <c r="U27" s="245">
        <f t="shared" si="0"/>
        <v>-1.2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1773</v>
      </c>
      <c r="H28" s="243">
        <v>1682</v>
      </c>
      <c r="I28" s="243">
        <v>91</v>
      </c>
      <c r="J28" s="244">
        <v>5.410225921521997</v>
      </c>
      <c r="K28" s="243">
        <v>799</v>
      </c>
      <c r="L28" s="243">
        <v>1232</v>
      </c>
      <c r="M28" s="243">
        <v>-433</v>
      </c>
      <c r="N28" s="244">
        <v>-35.146103896103895</v>
      </c>
      <c r="O28" s="243">
        <v>120</v>
      </c>
      <c r="P28" s="243">
        <v>116</v>
      </c>
      <c r="Q28" s="243">
        <v>4</v>
      </c>
      <c r="R28" s="244">
        <v>3.4482758620689653</v>
      </c>
      <c r="S28" s="244">
        <v>45.06486181613085</v>
      </c>
      <c r="T28" s="244">
        <v>73.24613555291319</v>
      </c>
      <c r="U28" s="245">
        <f t="shared" si="0"/>
        <v>-28.1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3711</v>
      </c>
      <c r="H29" s="243">
        <v>4400</v>
      </c>
      <c r="I29" s="243">
        <v>-689</v>
      </c>
      <c r="J29" s="244">
        <v>-15.659090909090908</v>
      </c>
      <c r="K29" s="243">
        <v>1405</v>
      </c>
      <c r="L29" s="243">
        <v>2242</v>
      </c>
      <c r="M29" s="243">
        <v>-837</v>
      </c>
      <c r="N29" s="244">
        <v>-37.332738626226586</v>
      </c>
      <c r="O29" s="243">
        <v>268</v>
      </c>
      <c r="P29" s="243">
        <v>325</v>
      </c>
      <c r="Q29" s="243">
        <v>-57</v>
      </c>
      <c r="R29" s="244">
        <v>-17.53846153846154</v>
      </c>
      <c r="S29" s="244">
        <v>37.86041498248451</v>
      </c>
      <c r="T29" s="244">
        <v>50.95454545454545</v>
      </c>
      <c r="U29" s="245">
        <f t="shared" si="0"/>
        <v>-13.1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4299</v>
      </c>
      <c r="H30" s="243">
        <v>4364</v>
      </c>
      <c r="I30" s="243">
        <v>-65</v>
      </c>
      <c r="J30" s="244">
        <v>-1.4894592117323557</v>
      </c>
      <c r="K30" s="243">
        <v>2354</v>
      </c>
      <c r="L30" s="243">
        <v>1936</v>
      </c>
      <c r="M30" s="243">
        <v>418</v>
      </c>
      <c r="N30" s="244">
        <v>21.59090909090909</v>
      </c>
      <c r="O30" s="243">
        <v>229</v>
      </c>
      <c r="P30" s="243">
        <v>286</v>
      </c>
      <c r="Q30" s="243">
        <v>-57</v>
      </c>
      <c r="R30" s="244">
        <v>-19.93006993006993</v>
      </c>
      <c r="S30" s="244">
        <v>54.75692021400326</v>
      </c>
      <c r="T30" s="244">
        <v>44.36296975252063</v>
      </c>
      <c r="U30" s="245">
        <f t="shared" si="0"/>
        <v>10.4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2490</v>
      </c>
      <c r="H31" s="243">
        <v>2876</v>
      </c>
      <c r="I31" s="243">
        <v>-386</v>
      </c>
      <c r="J31" s="244">
        <v>-13.421418636995828</v>
      </c>
      <c r="K31" s="243">
        <v>1799</v>
      </c>
      <c r="L31" s="243">
        <v>2923</v>
      </c>
      <c r="M31" s="243">
        <v>-1124</v>
      </c>
      <c r="N31" s="244">
        <v>-38.453643516934655</v>
      </c>
      <c r="O31" s="243">
        <v>195</v>
      </c>
      <c r="P31" s="243">
        <v>254</v>
      </c>
      <c r="Q31" s="243">
        <v>-59</v>
      </c>
      <c r="R31" s="244">
        <v>-23.228346456692915</v>
      </c>
      <c r="S31" s="244">
        <v>72.24899598393574</v>
      </c>
      <c r="T31" s="244">
        <v>101.63421418636996</v>
      </c>
      <c r="U31" s="245">
        <f t="shared" si="0"/>
        <v>-29.4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900</v>
      </c>
      <c r="H32" s="243">
        <v>1192</v>
      </c>
      <c r="I32" s="243">
        <v>-292</v>
      </c>
      <c r="J32" s="244">
        <v>-24.496644295302016</v>
      </c>
      <c r="K32" s="243">
        <v>383</v>
      </c>
      <c r="L32" s="243">
        <v>433</v>
      </c>
      <c r="M32" s="243">
        <v>-50</v>
      </c>
      <c r="N32" s="244">
        <v>-11.547344110854503</v>
      </c>
      <c r="O32" s="243">
        <v>139</v>
      </c>
      <c r="P32" s="243">
        <v>103</v>
      </c>
      <c r="Q32" s="243">
        <v>36</v>
      </c>
      <c r="R32" s="244">
        <v>34.95145631067961</v>
      </c>
      <c r="S32" s="244">
        <v>42.55555555555556</v>
      </c>
      <c r="T32" s="244">
        <v>36.3255033557047</v>
      </c>
      <c r="U32" s="245">
        <f t="shared" si="0"/>
        <v>6.3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409</v>
      </c>
      <c r="H33" s="243">
        <v>628</v>
      </c>
      <c r="I33" s="243">
        <v>-219</v>
      </c>
      <c r="J33" s="244">
        <v>-34.87261146496815</v>
      </c>
      <c r="K33" s="243">
        <v>247</v>
      </c>
      <c r="L33" s="243">
        <v>478</v>
      </c>
      <c r="M33" s="243">
        <v>-231</v>
      </c>
      <c r="N33" s="244">
        <v>-48.32635983263599</v>
      </c>
      <c r="O33" s="243">
        <v>35</v>
      </c>
      <c r="P33" s="243">
        <v>48</v>
      </c>
      <c r="Q33" s="243">
        <v>-13</v>
      </c>
      <c r="R33" s="244">
        <v>-27.083333333333332</v>
      </c>
      <c r="S33" s="244">
        <v>60.391198044009776</v>
      </c>
      <c r="T33" s="244">
        <v>76.11464968152866</v>
      </c>
      <c r="U33" s="245">
        <f t="shared" si="0"/>
        <v>-15.7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1030</v>
      </c>
      <c r="H34" s="243">
        <v>1189</v>
      </c>
      <c r="I34" s="243">
        <v>-159</v>
      </c>
      <c r="J34" s="244">
        <v>-13.372582001682085</v>
      </c>
      <c r="K34" s="243">
        <v>694</v>
      </c>
      <c r="L34" s="243">
        <v>813</v>
      </c>
      <c r="M34" s="243">
        <v>-119</v>
      </c>
      <c r="N34" s="244">
        <v>-14.637146371463713</v>
      </c>
      <c r="O34" s="243">
        <v>101</v>
      </c>
      <c r="P34" s="243">
        <v>87</v>
      </c>
      <c r="Q34" s="243">
        <v>14</v>
      </c>
      <c r="R34" s="244">
        <v>16.091954022988507</v>
      </c>
      <c r="S34" s="244">
        <v>67.37864077669903</v>
      </c>
      <c r="T34" s="244">
        <v>68.37678721614803</v>
      </c>
      <c r="U34" s="245">
        <f t="shared" si="0"/>
        <v>-1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1437</v>
      </c>
      <c r="H35" s="243">
        <v>2060</v>
      </c>
      <c r="I35" s="243">
        <v>-623</v>
      </c>
      <c r="J35" s="244">
        <v>-30.24271844660194</v>
      </c>
      <c r="K35" s="243">
        <v>1378</v>
      </c>
      <c r="L35" s="243">
        <v>809</v>
      </c>
      <c r="M35" s="243">
        <v>569</v>
      </c>
      <c r="N35" s="244">
        <v>70.33374536464771</v>
      </c>
      <c r="O35" s="243">
        <v>139</v>
      </c>
      <c r="P35" s="243">
        <v>138</v>
      </c>
      <c r="Q35" s="243">
        <v>1</v>
      </c>
      <c r="R35" s="244">
        <v>0.7246376811594203</v>
      </c>
      <c r="S35" s="244">
        <v>95.89422407794015</v>
      </c>
      <c r="T35" s="244">
        <v>39.271844660194176</v>
      </c>
      <c r="U35" s="245">
        <f t="shared" si="0"/>
        <v>56.6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8874</v>
      </c>
      <c r="H36" s="235">
        <v>10475</v>
      </c>
      <c r="I36" s="235">
        <v>-1601</v>
      </c>
      <c r="J36" s="236">
        <v>-15.284009546539378</v>
      </c>
      <c r="K36" s="235">
        <v>5070</v>
      </c>
      <c r="L36" s="235">
        <v>4154</v>
      </c>
      <c r="M36" s="235">
        <v>916</v>
      </c>
      <c r="N36" s="236">
        <v>22.051035146846413</v>
      </c>
      <c r="O36" s="235">
        <v>589</v>
      </c>
      <c r="P36" s="235">
        <v>845</v>
      </c>
      <c r="Q36" s="235">
        <v>-256</v>
      </c>
      <c r="R36" s="236">
        <v>-30.295857988165682</v>
      </c>
      <c r="S36" s="236">
        <v>57.13319810682894</v>
      </c>
      <c r="T36" s="236">
        <v>39.656324582338904</v>
      </c>
      <c r="U36" s="237">
        <f t="shared" si="0"/>
        <v>17.4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424</v>
      </c>
      <c r="H37" s="243">
        <v>599</v>
      </c>
      <c r="I37" s="243">
        <v>-175</v>
      </c>
      <c r="J37" s="244">
        <v>-29.215358931552586</v>
      </c>
      <c r="K37" s="243">
        <v>177</v>
      </c>
      <c r="L37" s="243">
        <v>240</v>
      </c>
      <c r="M37" s="243">
        <v>-63</v>
      </c>
      <c r="N37" s="244">
        <v>-26.25</v>
      </c>
      <c r="O37" s="243">
        <v>41</v>
      </c>
      <c r="P37" s="243">
        <v>56</v>
      </c>
      <c r="Q37" s="243">
        <v>-15</v>
      </c>
      <c r="R37" s="244">
        <v>-26.785714285714285</v>
      </c>
      <c r="S37" s="244">
        <v>41.74528301886792</v>
      </c>
      <c r="T37" s="244">
        <v>40.06677796327212</v>
      </c>
      <c r="U37" s="245">
        <f t="shared" si="0"/>
        <v>1.6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453</v>
      </c>
      <c r="H38" s="243">
        <v>522</v>
      </c>
      <c r="I38" s="243">
        <v>-69</v>
      </c>
      <c r="J38" s="244">
        <v>-13.218390804597702</v>
      </c>
      <c r="K38" s="243">
        <v>282</v>
      </c>
      <c r="L38" s="243">
        <v>391</v>
      </c>
      <c r="M38" s="243">
        <v>-109</v>
      </c>
      <c r="N38" s="244">
        <v>-27.877237851662407</v>
      </c>
      <c r="O38" s="243">
        <v>42</v>
      </c>
      <c r="P38" s="243">
        <v>48</v>
      </c>
      <c r="Q38" s="243">
        <v>-6</v>
      </c>
      <c r="R38" s="244">
        <v>-12.5</v>
      </c>
      <c r="S38" s="244">
        <v>62.251655629139066</v>
      </c>
      <c r="T38" s="244">
        <v>74.90421455938697</v>
      </c>
      <c r="U38" s="245">
        <f t="shared" si="0"/>
        <v>-12.6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294</v>
      </c>
      <c r="H39" s="243">
        <v>389</v>
      </c>
      <c r="I39" s="243">
        <v>-95</v>
      </c>
      <c r="J39" s="244">
        <v>-24.42159383033419</v>
      </c>
      <c r="K39" s="243">
        <v>294</v>
      </c>
      <c r="L39" s="243">
        <v>171</v>
      </c>
      <c r="M39" s="243">
        <v>123</v>
      </c>
      <c r="N39" s="244">
        <v>71.9298245614035</v>
      </c>
      <c r="O39" s="243">
        <v>50</v>
      </c>
      <c r="P39" s="243">
        <v>47</v>
      </c>
      <c r="Q39" s="243">
        <v>3</v>
      </c>
      <c r="R39" s="244">
        <v>6.382978723404255</v>
      </c>
      <c r="S39" s="244">
        <v>100</v>
      </c>
      <c r="T39" s="244">
        <v>43.958868894601544</v>
      </c>
      <c r="U39" s="245">
        <f t="shared" si="0"/>
        <v>56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1318</v>
      </c>
      <c r="H40" s="243">
        <v>1758</v>
      </c>
      <c r="I40" s="243">
        <v>-440</v>
      </c>
      <c r="J40" s="244">
        <v>-25.02844141069397</v>
      </c>
      <c r="K40" s="243">
        <v>703</v>
      </c>
      <c r="L40" s="243">
        <v>775</v>
      </c>
      <c r="M40" s="243">
        <v>-72</v>
      </c>
      <c r="N40" s="244">
        <v>-9.290322580645162</v>
      </c>
      <c r="O40" s="243">
        <v>73</v>
      </c>
      <c r="P40" s="243">
        <v>125</v>
      </c>
      <c r="Q40" s="243">
        <v>-52</v>
      </c>
      <c r="R40" s="244">
        <v>-41.6</v>
      </c>
      <c r="S40" s="244">
        <v>53.338391502276174</v>
      </c>
      <c r="T40" s="244">
        <v>44.08418657565416</v>
      </c>
      <c r="U40" s="245">
        <f t="shared" si="0"/>
        <v>9.2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5481</v>
      </c>
      <c r="H41" s="243">
        <v>6118</v>
      </c>
      <c r="I41" s="243">
        <v>-637</v>
      </c>
      <c r="J41" s="244">
        <v>-10.411899313501143</v>
      </c>
      <c r="K41" s="243">
        <v>3091</v>
      </c>
      <c r="L41" s="243">
        <v>1861</v>
      </c>
      <c r="M41" s="243">
        <v>1230</v>
      </c>
      <c r="N41" s="244">
        <v>66.0934981192907</v>
      </c>
      <c r="O41" s="243">
        <v>305</v>
      </c>
      <c r="P41" s="243">
        <v>469</v>
      </c>
      <c r="Q41" s="243">
        <v>-164</v>
      </c>
      <c r="R41" s="244">
        <v>-34.9680170575693</v>
      </c>
      <c r="S41" s="244">
        <v>56.39481846378398</v>
      </c>
      <c r="T41" s="244">
        <v>30.418437397842435</v>
      </c>
      <c r="U41" s="245">
        <f t="shared" si="0"/>
        <v>26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904</v>
      </c>
      <c r="H42" s="243">
        <v>1089</v>
      </c>
      <c r="I42" s="243">
        <v>-185</v>
      </c>
      <c r="J42" s="244">
        <v>-16.988062442607895</v>
      </c>
      <c r="K42" s="243">
        <v>523</v>
      </c>
      <c r="L42" s="243">
        <v>716</v>
      </c>
      <c r="M42" s="243">
        <v>-193</v>
      </c>
      <c r="N42" s="244">
        <v>-26.955307262569832</v>
      </c>
      <c r="O42" s="243">
        <v>78</v>
      </c>
      <c r="P42" s="243">
        <v>100</v>
      </c>
      <c r="Q42" s="243">
        <v>-22</v>
      </c>
      <c r="R42" s="244">
        <v>-22</v>
      </c>
      <c r="S42" s="244">
        <v>57.85398230088495</v>
      </c>
      <c r="T42" s="244">
        <v>65.7483930211203</v>
      </c>
      <c r="U42" s="245">
        <f aca="true" t="shared" si="1" ref="U42:U69">ROUND((ROUND(S42,1)-ROUND(T42,1)),1)</f>
        <v>-7.8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11072</v>
      </c>
      <c r="H43" s="235">
        <v>12631</v>
      </c>
      <c r="I43" s="235">
        <v>-1559</v>
      </c>
      <c r="J43" s="236">
        <v>-12.342649038080912</v>
      </c>
      <c r="K43" s="235">
        <v>5130</v>
      </c>
      <c r="L43" s="235">
        <v>5875</v>
      </c>
      <c r="M43" s="235">
        <v>-745</v>
      </c>
      <c r="N43" s="236">
        <v>-12.680851063829786</v>
      </c>
      <c r="O43" s="235">
        <v>1770</v>
      </c>
      <c r="P43" s="235">
        <v>1791</v>
      </c>
      <c r="Q43" s="235">
        <v>-21</v>
      </c>
      <c r="R43" s="236">
        <v>-1.1725293132328307</v>
      </c>
      <c r="S43" s="236">
        <v>46.33309248554913</v>
      </c>
      <c r="T43" s="236">
        <v>46.51254849180587</v>
      </c>
      <c r="U43" s="237">
        <f t="shared" si="1"/>
        <v>-0.2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544</v>
      </c>
      <c r="H44" s="243">
        <v>726</v>
      </c>
      <c r="I44" s="243">
        <v>-182</v>
      </c>
      <c r="J44" s="244">
        <v>-25.068870523415974</v>
      </c>
      <c r="K44" s="243">
        <v>313</v>
      </c>
      <c r="L44" s="243">
        <v>809</v>
      </c>
      <c r="M44" s="243">
        <v>-496</v>
      </c>
      <c r="N44" s="244">
        <v>-61.310259579728054</v>
      </c>
      <c r="O44" s="243">
        <v>62</v>
      </c>
      <c r="P44" s="243">
        <v>86</v>
      </c>
      <c r="Q44" s="243">
        <v>-24</v>
      </c>
      <c r="R44" s="244">
        <v>-27.906976744186046</v>
      </c>
      <c r="S44" s="244">
        <v>57.53676470588235</v>
      </c>
      <c r="T44" s="244">
        <v>111.43250688705236</v>
      </c>
      <c r="U44" s="245">
        <f t="shared" si="1"/>
        <v>-53.9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963</v>
      </c>
      <c r="H45" s="243">
        <v>1287</v>
      </c>
      <c r="I45" s="243">
        <v>-324</v>
      </c>
      <c r="J45" s="244">
        <v>-25.174825174825177</v>
      </c>
      <c r="K45" s="243">
        <v>520</v>
      </c>
      <c r="L45" s="243">
        <v>885</v>
      </c>
      <c r="M45" s="243">
        <v>-365</v>
      </c>
      <c r="N45" s="244">
        <v>-41.24293785310734</v>
      </c>
      <c r="O45" s="243">
        <v>136</v>
      </c>
      <c r="P45" s="243">
        <v>131</v>
      </c>
      <c r="Q45" s="243">
        <v>5</v>
      </c>
      <c r="R45" s="244">
        <v>3.816793893129771</v>
      </c>
      <c r="S45" s="244">
        <v>53.99792315680166</v>
      </c>
      <c r="T45" s="244">
        <v>68.76456876456876</v>
      </c>
      <c r="U45" s="245">
        <f t="shared" si="1"/>
        <v>-14.8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5299</v>
      </c>
      <c r="H46" s="243">
        <v>5618</v>
      </c>
      <c r="I46" s="243">
        <v>-319</v>
      </c>
      <c r="J46" s="244">
        <v>-5.678177287290851</v>
      </c>
      <c r="K46" s="243">
        <v>1958</v>
      </c>
      <c r="L46" s="243">
        <v>1749</v>
      </c>
      <c r="M46" s="243">
        <v>209</v>
      </c>
      <c r="N46" s="244">
        <v>11.949685534591195</v>
      </c>
      <c r="O46" s="243">
        <v>1104</v>
      </c>
      <c r="P46" s="243">
        <v>1098</v>
      </c>
      <c r="Q46" s="243">
        <v>6</v>
      </c>
      <c r="R46" s="244">
        <v>0.546448087431694</v>
      </c>
      <c r="S46" s="244">
        <v>36.95036799396112</v>
      </c>
      <c r="T46" s="244">
        <v>31.132075471698112</v>
      </c>
      <c r="U46" s="245">
        <f t="shared" si="1"/>
        <v>5.9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3034</v>
      </c>
      <c r="H47" s="243">
        <v>3675</v>
      </c>
      <c r="I47" s="243">
        <v>-641</v>
      </c>
      <c r="J47" s="244">
        <v>-17.4421768707483</v>
      </c>
      <c r="K47" s="243">
        <v>1549</v>
      </c>
      <c r="L47" s="243">
        <v>1789</v>
      </c>
      <c r="M47" s="243">
        <v>-240</v>
      </c>
      <c r="N47" s="244">
        <v>-13.415315818893237</v>
      </c>
      <c r="O47" s="243">
        <v>293</v>
      </c>
      <c r="P47" s="243">
        <v>318</v>
      </c>
      <c r="Q47" s="243">
        <v>-25</v>
      </c>
      <c r="R47" s="244">
        <v>-7.861635220125786</v>
      </c>
      <c r="S47" s="244">
        <v>51.0547132498352</v>
      </c>
      <c r="T47" s="244">
        <v>48.68027210884354</v>
      </c>
      <c r="U47" s="245">
        <f t="shared" si="1"/>
        <v>2.4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611</v>
      </c>
      <c r="H48" s="243">
        <v>604</v>
      </c>
      <c r="I48" s="243">
        <v>7</v>
      </c>
      <c r="J48" s="244">
        <v>1.1589403973509933</v>
      </c>
      <c r="K48" s="243">
        <v>483</v>
      </c>
      <c r="L48" s="243">
        <v>305</v>
      </c>
      <c r="M48" s="243">
        <v>178</v>
      </c>
      <c r="N48" s="244">
        <v>58.36065573770492</v>
      </c>
      <c r="O48" s="243">
        <v>63</v>
      </c>
      <c r="P48" s="243">
        <v>56</v>
      </c>
      <c r="Q48" s="243">
        <v>7</v>
      </c>
      <c r="R48" s="244">
        <v>12.5</v>
      </c>
      <c r="S48" s="244">
        <v>79.050736497545</v>
      </c>
      <c r="T48" s="244">
        <v>50.496688741721854</v>
      </c>
      <c r="U48" s="245">
        <f t="shared" si="1"/>
        <v>28.6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621</v>
      </c>
      <c r="H49" s="243">
        <v>721</v>
      </c>
      <c r="I49" s="243">
        <v>-100</v>
      </c>
      <c r="J49" s="244">
        <v>-13.869625520110956</v>
      </c>
      <c r="K49" s="243">
        <v>307</v>
      </c>
      <c r="L49" s="243">
        <v>338</v>
      </c>
      <c r="M49" s="243">
        <v>-31</v>
      </c>
      <c r="N49" s="244">
        <v>-9.171597633136095</v>
      </c>
      <c r="O49" s="243">
        <v>112</v>
      </c>
      <c r="P49" s="243">
        <v>102</v>
      </c>
      <c r="Q49" s="243">
        <v>10</v>
      </c>
      <c r="R49" s="244">
        <v>9.803921568627452</v>
      </c>
      <c r="S49" s="244">
        <v>49.43639291465378</v>
      </c>
      <c r="T49" s="244">
        <v>46.87933425797504</v>
      </c>
      <c r="U49" s="245">
        <f t="shared" si="1"/>
        <v>2.5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3483</v>
      </c>
      <c r="H50" s="235">
        <v>3666</v>
      </c>
      <c r="I50" s="235">
        <v>-183</v>
      </c>
      <c r="J50" s="236">
        <v>-4.991816693944354</v>
      </c>
      <c r="K50" s="235">
        <v>2922</v>
      </c>
      <c r="L50" s="235">
        <v>2975</v>
      </c>
      <c r="M50" s="235">
        <v>-53</v>
      </c>
      <c r="N50" s="236">
        <v>-1.781512605042017</v>
      </c>
      <c r="O50" s="235">
        <v>466</v>
      </c>
      <c r="P50" s="235">
        <v>463</v>
      </c>
      <c r="Q50" s="235">
        <v>3</v>
      </c>
      <c r="R50" s="236">
        <v>0.6479481641468683</v>
      </c>
      <c r="S50" s="236">
        <v>83.8931955211025</v>
      </c>
      <c r="T50" s="236">
        <v>81.15111838516094</v>
      </c>
      <c r="U50" s="237">
        <f t="shared" si="1"/>
        <v>2.7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228</v>
      </c>
      <c r="H51" s="243">
        <v>172</v>
      </c>
      <c r="I51" s="243">
        <v>56</v>
      </c>
      <c r="J51" s="244">
        <v>32.55813953488372</v>
      </c>
      <c r="K51" s="243">
        <v>169</v>
      </c>
      <c r="L51" s="243">
        <v>213</v>
      </c>
      <c r="M51" s="243">
        <v>-44</v>
      </c>
      <c r="N51" s="244">
        <v>-20.657276995305164</v>
      </c>
      <c r="O51" s="243">
        <v>45</v>
      </c>
      <c r="P51" s="243">
        <v>34</v>
      </c>
      <c r="Q51" s="243">
        <v>11</v>
      </c>
      <c r="R51" s="244">
        <v>32.35294117647059</v>
      </c>
      <c r="S51" s="244">
        <v>74.12280701754386</v>
      </c>
      <c r="T51" s="244">
        <v>123.83720930232558</v>
      </c>
      <c r="U51" s="245">
        <f t="shared" si="1"/>
        <v>-49.7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380</v>
      </c>
      <c r="H52" s="243">
        <v>368</v>
      </c>
      <c r="I52" s="243">
        <v>12</v>
      </c>
      <c r="J52" s="244">
        <v>3.260869565217391</v>
      </c>
      <c r="K52" s="243">
        <v>307</v>
      </c>
      <c r="L52" s="243">
        <v>205</v>
      </c>
      <c r="M52" s="243">
        <v>102</v>
      </c>
      <c r="N52" s="244">
        <v>49.75609756097561</v>
      </c>
      <c r="O52" s="243">
        <v>46</v>
      </c>
      <c r="P52" s="243">
        <v>40</v>
      </c>
      <c r="Q52" s="243">
        <v>6</v>
      </c>
      <c r="R52" s="244">
        <v>15</v>
      </c>
      <c r="S52" s="244">
        <v>80.78947368421052</v>
      </c>
      <c r="T52" s="244">
        <v>55.70652173913043</v>
      </c>
      <c r="U52" s="245">
        <f t="shared" si="1"/>
        <v>25.1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1031</v>
      </c>
      <c r="H53" s="243">
        <v>1094</v>
      </c>
      <c r="I53" s="243">
        <v>-63</v>
      </c>
      <c r="J53" s="244">
        <v>-5.7586837294332724</v>
      </c>
      <c r="K53" s="243">
        <v>654</v>
      </c>
      <c r="L53" s="243">
        <v>494</v>
      </c>
      <c r="M53" s="243">
        <v>160</v>
      </c>
      <c r="N53" s="244">
        <v>32.388663967611336</v>
      </c>
      <c r="O53" s="243">
        <v>101</v>
      </c>
      <c r="P53" s="243">
        <v>76</v>
      </c>
      <c r="Q53" s="243">
        <v>25</v>
      </c>
      <c r="R53" s="244">
        <v>32.89473684210527</v>
      </c>
      <c r="S53" s="244">
        <v>63.43355965082444</v>
      </c>
      <c r="T53" s="244">
        <v>45.155393053016454</v>
      </c>
      <c r="U53" s="245">
        <f t="shared" si="1"/>
        <v>18.2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1251</v>
      </c>
      <c r="H54" s="243">
        <v>1445</v>
      </c>
      <c r="I54" s="243">
        <v>-194</v>
      </c>
      <c r="J54" s="244">
        <v>-13.42560553633218</v>
      </c>
      <c r="K54" s="243">
        <v>1369</v>
      </c>
      <c r="L54" s="243">
        <v>1344</v>
      </c>
      <c r="M54" s="243">
        <v>25</v>
      </c>
      <c r="N54" s="244">
        <v>1.8601190476190477</v>
      </c>
      <c r="O54" s="243">
        <v>143</v>
      </c>
      <c r="P54" s="243">
        <v>167</v>
      </c>
      <c r="Q54" s="243">
        <v>-24</v>
      </c>
      <c r="R54" s="244">
        <v>-14.37125748502994</v>
      </c>
      <c r="S54" s="244">
        <v>109.43245403677058</v>
      </c>
      <c r="T54" s="244">
        <v>93.01038062283737</v>
      </c>
      <c r="U54" s="245">
        <f t="shared" si="1"/>
        <v>16.4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593</v>
      </c>
      <c r="H55" s="243">
        <v>587</v>
      </c>
      <c r="I55" s="243">
        <v>6</v>
      </c>
      <c r="J55" s="244">
        <v>1.0221465076660987</v>
      </c>
      <c r="K55" s="243">
        <v>423</v>
      </c>
      <c r="L55" s="243">
        <v>719</v>
      </c>
      <c r="M55" s="243">
        <v>-296</v>
      </c>
      <c r="N55" s="244">
        <v>-41.1682892906815</v>
      </c>
      <c r="O55" s="243">
        <v>131</v>
      </c>
      <c r="P55" s="243">
        <v>146</v>
      </c>
      <c r="Q55" s="243">
        <v>-15</v>
      </c>
      <c r="R55" s="244">
        <v>-10.273972602739725</v>
      </c>
      <c r="S55" s="244">
        <v>71.33220910623946</v>
      </c>
      <c r="T55" s="244">
        <v>122.48722316865417</v>
      </c>
      <c r="U55" s="245">
        <f t="shared" si="1"/>
        <v>-51.2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2599</v>
      </c>
      <c r="H56" s="235">
        <v>3208</v>
      </c>
      <c r="I56" s="235">
        <v>-609</v>
      </c>
      <c r="J56" s="236">
        <v>-18.98379052369077</v>
      </c>
      <c r="K56" s="235">
        <v>2269</v>
      </c>
      <c r="L56" s="235">
        <v>2412</v>
      </c>
      <c r="M56" s="235">
        <v>-143</v>
      </c>
      <c r="N56" s="236">
        <v>-5.928689883913765</v>
      </c>
      <c r="O56" s="235">
        <v>316</v>
      </c>
      <c r="P56" s="235">
        <v>355</v>
      </c>
      <c r="Q56" s="235">
        <v>-39</v>
      </c>
      <c r="R56" s="236">
        <v>-10.985915492957748</v>
      </c>
      <c r="S56" s="236">
        <v>87.30280877260485</v>
      </c>
      <c r="T56" s="236">
        <v>75.18703241895261</v>
      </c>
      <c r="U56" s="237">
        <f t="shared" si="1"/>
        <v>12.1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392</v>
      </c>
      <c r="H57" s="243">
        <v>497</v>
      </c>
      <c r="I57" s="243">
        <v>-105</v>
      </c>
      <c r="J57" s="244">
        <v>-21.12676056338028</v>
      </c>
      <c r="K57" s="243">
        <v>174</v>
      </c>
      <c r="L57" s="243">
        <v>349</v>
      </c>
      <c r="M57" s="243">
        <v>-175</v>
      </c>
      <c r="N57" s="244">
        <v>-50.1432664756447</v>
      </c>
      <c r="O57" s="243">
        <v>31</v>
      </c>
      <c r="P57" s="243">
        <v>40</v>
      </c>
      <c r="Q57" s="243">
        <v>-9</v>
      </c>
      <c r="R57" s="244">
        <v>-22.5</v>
      </c>
      <c r="S57" s="244">
        <v>44.38775510204081</v>
      </c>
      <c r="T57" s="244">
        <v>70.22132796780684</v>
      </c>
      <c r="U57" s="245">
        <f t="shared" si="1"/>
        <v>-25.8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523</v>
      </c>
      <c r="H58" s="243">
        <v>706</v>
      </c>
      <c r="I58" s="243">
        <v>-183</v>
      </c>
      <c r="J58" s="244">
        <v>-25.920679886685555</v>
      </c>
      <c r="K58" s="243">
        <v>772</v>
      </c>
      <c r="L58" s="243">
        <v>671</v>
      </c>
      <c r="M58" s="243">
        <v>101</v>
      </c>
      <c r="N58" s="244">
        <v>15.052160953800298</v>
      </c>
      <c r="O58" s="243">
        <v>63</v>
      </c>
      <c r="P58" s="243">
        <v>48</v>
      </c>
      <c r="Q58" s="243">
        <v>15</v>
      </c>
      <c r="R58" s="244">
        <v>31.25</v>
      </c>
      <c r="S58" s="244">
        <v>147.60994263862332</v>
      </c>
      <c r="T58" s="244">
        <v>95.04249291784703</v>
      </c>
      <c r="U58" s="245">
        <f t="shared" si="1"/>
        <v>52.6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1095</v>
      </c>
      <c r="H59" s="243">
        <v>1260</v>
      </c>
      <c r="I59" s="243">
        <v>-165</v>
      </c>
      <c r="J59" s="244">
        <v>-13.095238095238097</v>
      </c>
      <c r="K59" s="243">
        <v>740</v>
      </c>
      <c r="L59" s="243">
        <v>808</v>
      </c>
      <c r="M59" s="243">
        <v>-68</v>
      </c>
      <c r="N59" s="244">
        <v>-8.415841584158416</v>
      </c>
      <c r="O59" s="243">
        <v>142</v>
      </c>
      <c r="P59" s="243">
        <v>164</v>
      </c>
      <c r="Q59" s="243">
        <v>-22</v>
      </c>
      <c r="R59" s="244">
        <v>-13.414634146341465</v>
      </c>
      <c r="S59" s="244">
        <v>67.57990867579909</v>
      </c>
      <c r="T59" s="244">
        <v>64.12698412698413</v>
      </c>
      <c r="U59" s="245">
        <f t="shared" si="1"/>
        <v>3.5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589</v>
      </c>
      <c r="H60" s="243">
        <v>745</v>
      </c>
      <c r="I60" s="243">
        <v>-156</v>
      </c>
      <c r="J60" s="244">
        <v>-20.93959731543624</v>
      </c>
      <c r="K60" s="243">
        <v>583</v>
      </c>
      <c r="L60" s="243">
        <v>584</v>
      </c>
      <c r="M60" s="243">
        <v>-1</v>
      </c>
      <c r="N60" s="244">
        <v>-0.17123287671232876</v>
      </c>
      <c r="O60" s="243">
        <v>80</v>
      </c>
      <c r="P60" s="243">
        <v>103</v>
      </c>
      <c r="Q60" s="243">
        <v>-23</v>
      </c>
      <c r="R60" s="244">
        <v>-22.330097087378643</v>
      </c>
      <c r="S60" s="244">
        <v>98.98132427843804</v>
      </c>
      <c r="T60" s="244">
        <v>78.38926174496645</v>
      </c>
      <c r="U60" s="245">
        <f t="shared" si="1"/>
        <v>20.6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7933</v>
      </c>
      <c r="H61" s="235">
        <v>8120</v>
      </c>
      <c r="I61" s="235">
        <v>-187</v>
      </c>
      <c r="J61" s="236">
        <v>-2.3029556650246303</v>
      </c>
      <c r="K61" s="235">
        <v>3766</v>
      </c>
      <c r="L61" s="235">
        <v>5281</v>
      </c>
      <c r="M61" s="235">
        <v>-1515</v>
      </c>
      <c r="N61" s="236">
        <v>-28.68774853247491</v>
      </c>
      <c r="O61" s="235">
        <v>933</v>
      </c>
      <c r="P61" s="235">
        <v>889</v>
      </c>
      <c r="Q61" s="235">
        <v>44</v>
      </c>
      <c r="R61" s="236">
        <v>4.949381327334083</v>
      </c>
      <c r="S61" s="236">
        <v>47.472582881633684</v>
      </c>
      <c r="T61" s="236">
        <v>65.03694581280787</v>
      </c>
      <c r="U61" s="237">
        <f t="shared" si="1"/>
        <v>-17.5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4014</v>
      </c>
      <c r="H62" s="243">
        <v>4038</v>
      </c>
      <c r="I62" s="243">
        <v>-24</v>
      </c>
      <c r="J62" s="244">
        <v>-0.5943536404160475</v>
      </c>
      <c r="K62" s="243">
        <v>1449</v>
      </c>
      <c r="L62" s="243">
        <v>1814</v>
      </c>
      <c r="M62" s="243">
        <v>-365</v>
      </c>
      <c r="N62" s="244">
        <v>-20.121278941565603</v>
      </c>
      <c r="O62" s="243">
        <v>258</v>
      </c>
      <c r="P62" s="243">
        <v>278</v>
      </c>
      <c r="Q62" s="243">
        <v>-20</v>
      </c>
      <c r="R62" s="244">
        <v>-7.194244604316546</v>
      </c>
      <c r="S62" s="244">
        <v>36.09865470852018</v>
      </c>
      <c r="T62" s="244">
        <v>44.923229321446264</v>
      </c>
      <c r="U62" s="245">
        <f t="shared" si="1"/>
        <v>-8.8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387</v>
      </c>
      <c r="H63" s="243">
        <v>436</v>
      </c>
      <c r="I63" s="243">
        <v>-49</v>
      </c>
      <c r="J63" s="244">
        <v>-11.238532110091743</v>
      </c>
      <c r="K63" s="243">
        <v>107</v>
      </c>
      <c r="L63" s="243">
        <v>284</v>
      </c>
      <c r="M63" s="243">
        <v>-177</v>
      </c>
      <c r="N63" s="244">
        <v>-62.323943661971825</v>
      </c>
      <c r="O63" s="243">
        <v>28</v>
      </c>
      <c r="P63" s="243">
        <v>32</v>
      </c>
      <c r="Q63" s="243">
        <v>-4</v>
      </c>
      <c r="R63" s="244">
        <v>-12.5</v>
      </c>
      <c r="S63" s="244">
        <v>27.648578811369507</v>
      </c>
      <c r="T63" s="244">
        <v>65.13761467889908</v>
      </c>
      <c r="U63" s="245">
        <f t="shared" si="1"/>
        <v>-37.5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340</v>
      </c>
      <c r="H64" s="243">
        <v>432</v>
      </c>
      <c r="I64" s="243">
        <v>-92</v>
      </c>
      <c r="J64" s="244">
        <v>-21.296296296296298</v>
      </c>
      <c r="K64" s="243">
        <v>172</v>
      </c>
      <c r="L64" s="243">
        <v>333</v>
      </c>
      <c r="M64" s="243">
        <v>-161</v>
      </c>
      <c r="N64" s="244">
        <v>-48.348348348348345</v>
      </c>
      <c r="O64" s="243">
        <v>58</v>
      </c>
      <c r="P64" s="243">
        <v>49</v>
      </c>
      <c r="Q64" s="243">
        <v>9</v>
      </c>
      <c r="R64" s="244">
        <v>18.367346938775512</v>
      </c>
      <c r="S64" s="244">
        <v>50.588235294117645</v>
      </c>
      <c r="T64" s="244">
        <v>77.08333333333334</v>
      </c>
      <c r="U64" s="245">
        <f t="shared" si="1"/>
        <v>-26.5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672</v>
      </c>
      <c r="H65" s="243">
        <v>707</v>
      </c>
      <c r="I65" s="243">
        <v>-35</v>
      </c>
      <c r="J65" s="244">
        <v>-4.9504950495049505</v>
      </c>
      <c r="K65" s="243">
        <v>572</v>
      </c>
      <c r="L65" s="243">
        <v>933</v>
      </c>
      <c r="M65" s="243">
        <v>-361</v>
      </c>
      <c r="N65" s="244">
        <v>-38.69239013933547</v>
      </c>
      <c r="O65" s="243">
        <v>163</v>
      </c>
      <c r="P65" s="243">
        <v>138</v>
      </c>
      <c r="Q65" s="243">
        <v>25</v>
      </c>
      <c r="R65" s="244">
        <v>18.115942028985508</v>
      </c>
      <c r="S65" s="244">
        <v>85.11904761904762</v>
      </c>
      <c r="T65" s="244">
        <v>131.96605374823196</v>
      </c>
      <c r="U65" s="245">
        <f t="shared" si="1"/>
        <v>-46.9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434</v>
      </c>
      <c r="H66" s="243">
        <v>451</v>
      </c>
      <c r="I66" s="243">
        <v>-17</v>
      </c>
      <c r="J66" s="244">
        <v>-3.7694013303769403</v>
      </c>
      <c r="K66" s="243">
        <v>220</v>
      </c>
      <c r="L66" s="243">
        <v>396</v>
      </c>
      <c r="M66" s="243">
        <v>-176</v>
      </c>
      <c r="N66" s="244">
        <v>-44.44444444444444</v>
      </c>
      <c r="O66" s="243">
        <v>72</v>
      </c>
      <c r="P66" s="243">
        <v>68</v>
      </c>
      <c r="Q66" s="243">
        <v>4</v>
      </c>
      <c r="R66" s="244">
        <v>5.88235294117647</v>
      </c>
      <c r="S66" s="244">
        <v>50.69124423963134</v>
      </c>
      <c r="T66" s="244">
        <v>87.8048780487805</v>
      </c>
      <c r="U66" s="245">
        <f t="shared" si="1"/>
        <v>-37.1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588</v>
      </c>
      <c r="H67" s="243">
        <v>561</v>
      </c>
      <c r="I67" s="243">
        <v>27</v>
      </c>
      <c r="J67" s="244">
        <v>4.81283422459893</v>
      </c>
      <c r="K67" s="243">
        <v>320</v>
      </c>
      <c r="L67" s="243">
        <v>289</v>
      </c>
      <c r="M67" s="243">
        <v>31</v>
      </c>
      <c r="N67" s="244">
        <v>10.726643598615917</v>
      </c>
      <c r="O67" s="243">
        <v>63</v>
      </c>
      <c r="P67" s="243">
        <v>58</v>
      </c>
      <c r="Q67" s="243">
        <v>5</v>
      </c>
      <c r="R67" s="244">
        <v>8.620689655172415</v>
      </c>
      <c r="S67" s="244">
        <v>54.421768707483</v>
      </c>
      <c r="T67" s="244">
        <v>51.515151515151516</v>
      </c>
      <c r="U67" s="245">
        <f t="shared" si="1"/>
        <v>2.9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652</v>
      </c>
      <c r="H68" s="243">
        <v>639</v>
      </c>
      <c r="I68" s="243">
        <v>13</v>
      </c>
      <c r="J68" s="244">
        <v>2.0344287949921753</v>
      </c>
      <c r="K68" s="243">
        <v>370</v>
      </c>
      <c r="L68" s="243">
        <v>458</v>
      </c>
      <c r="M68" s="243">
        <v>-88</v>
      </c>
      <c r="N68" s="244">
        <v>-19.213973799126638</v>
      </c>
      <c r="O68" s="243">
        <v>115</v>
      </c>
      <c r="P68" s="243">
        <v>109</v>
      </c>
      <c r="Q68" s="243">
        <v>6</v>
      </c>
      <c r="R68" s="244">
        <v>5.5045871559633035</v>
      </c>
      <c r="S68" s="244">
        <v>56.74846625766872</v>
      </c>
      <c r="T68" s="244">
        <v>71.67449139280126</v>
      </c>
      <c r="U68" s="245">
        <f t="shared" si="1"/>
        <v>-15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846</v>
      </c>
      <c r="H69" s="260">
        <v>856</v>
      </c>
      <c r="I69" s="260">
        <v>-10</v>
      </c>
      <c r="J69" s="261">
        <v>-1.1682242990654206</v>
      </c>
      <c r="K69" s="260">
        <v>556</v>
      </c>
      <c r="L69" s="260">
        <v>774</v>
      </c>
      <c r="M69" s="260">
        <v>-218</v>
      </c>
      <c r="N69" s="261">
        <v>-28.165374677002585</v>
      </c>
      <c r="O69" s="260">
        <v>176</v>
      </c>
      <c r="P69" s="260">
        <v>157</v>
      </c>
      <c r="Q69" s="260">
        <v>19</v>
      </c>
      <c r="R69" s="261">
        <v>12.101910828025478</v>
      </c>
      <c r="S69" s="261">
        <v>65.72104018912529</v>
      </c>
      <c r="T69" s="261">
        <v>90.42056074766354</v>
      </c>
      <c r="U69" s="262">
        <f t="shared" si="1"/>
        <v>-24.7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357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352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351</v>
      </c>
      <c r="C10" s="469"/>
      <c r="D10" s="469"/>
      <c r="E10" s="469"/>
      <c r="F10" s="224"/>
      <c r="G10" s="225">
        <v>27515</v>
      </c>
      <c r="H10" s="226">
        <v>31790</v>
      </c>
      <c r="I10" s="226">
        <v>-4275</v>
      </c>
      <c r="J10" s="227">
        <v>-13.44762503932054</v>
      </c>
      <c r="K10" s="226">
        <v>12569</v>
      </c>
      <c r="L10" s="226">
        <v>13507</v>
      </c>
      <c r="M10" s="226">
        <v>-938</v>
      </c>
      <c r="N10" s="227">
        <v>-6.944547271785001</v>
      </c>
      <c r="O10" s="226">
        <v>2228</v>
      </c>
      <c r="P10" s="226">
        <v>2380</v>
      </c>
      <c r="Q10" s="226">
        <v>-152</v>
      </c>
      <c r="R10" s="227">
        <v>-6.386554621848739</v>
      </c>
      <c r="S10" s="227">
        <v>45.680537888424496</v>
      </c>
      <c r="T10" s="227">
        <v>42.48820383768481</v>
      </c>
      <c r="U10" s="228">
        <f aca="true" t="shared" si="0" ref="U10:U41">ROUND((ROUND(S10,1)-ROUND(T10,1)),1)</f>
        <v>3.2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783</v>
      </c>
      <c r="H11" s="235">
        <v>767</v>
      </c>
      <c r="I11" s="235">
        <v>16</v>
      </c>
      <c r="J11" s="236">
        <v>2.0860495436766624</v>
      </c>
      <c r="K11" s="235">
        <v>259</v>
      </c>
      <c r="L11" s="235">
        <v>360</v>
      </c>
      <c r="M11" s="235">
        <v>-101</v>
      </c>
      <c r="N11" s="236">
        <v>-28.055555555555557</v>
      </c>
      <c r="O11" s="235">
        <v>134</v>
      </c>
      <c r="P11" s="235">
        <v>159</v>
      </c>
      <c r="Q11" s="235">
        <v>-25</v>
      </c>
      <c r="R11" s="236">
        <v>-15.723270440251572</v>
      </c>
      <c r="S11" s="236">
        <v>33.077905491698594</v>
      </c>
      <c r="T11" s="236">
        <v>46.9361147327249</v>
      </c>
      <c r="U11" s="237">
        <f t="shared" si="0"/>
        <v>-13.8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598</v>
      </c>
      <c r="H12" s="243">
        <v>556</v>
      </c>
      <c r="I12" s="243">
        <v>42</v>
      </c>
      <c r="J12" s="244">
        <v>7.553956834532374</v>
      </c>
      <c r="K12" s="243">
        <v>183</v>
      </c>
      <c r="L12" s="243">
        <v>275</v>
      </c>
      <c r="M12" s="243">
        <v>-92</v>
      </c>
      <c r="N12" s="244">
        <v>-33.45454545454545</v>
      </c>
      <c r="O12" s="243">
        <v>92</v>
      </c>
      <c r="P12" s="243">
        <v>111</v>
      </c>
      <c r="Q12" s="243">
        <v>-19</v>
      </c>
      <c r="R12" s="244">
        <v>-17.117117117117118</v>
      </c>
      <c r="S12" s="244">
        <v>30.60200668896321</v>
      </c>
      <c r="T12" s="244">
        <v>49.460431654676256</v>
      </c>
      <c r="U12" s="245">
        <f t="shared" si="0"/>
        <v>-18.9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30</v>
      </c>
      <c r="H13" s="243">
        <v>51</v>
      </c>
      <c r="I13" s="243">
        <v>-21</v>
      </c>
      <c r="J13" s="244">
        <v>-41.17647058823529</v>
      </c>
      <c r="K13" s="243">
        <v>8</v>
      </c>
      <c r="L13" s="243">
        <v>14</v>
      </c>
      <c r="M13" s="243">
        <v>-6</v>
      </c>
      <c r="N13" s="244">
        <v>-42.857142857142854</v>
      </c>
      <c r="O13" s="243">
        <v>3</v>
      </c>
      <c r="P13" s="243">
        <v>7</v>
      </c>
      <c r="Q13" s="243">
        <v>-4</v>
      </c>
      <c r="R13" s="244">
        <v>-57.14285714285714</v>
      </c>
      <c r="S13" s="244">
        <v>26.666666666666668</v>
      </c>
      <c r="T13" s="244">
        <v>27.450980392156865</v>
      </c>
      <c r="U13" s="245">
        <f t="shared" si="0"/>
        <v>-0.8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59</v>
      </c>
      <c r="H14" s="243">
        <v>66</v>
      </c>
      <c r="I14" s="243">
        <v>-7</v>
      </c>
      <c r="J14" s="244">
        <v>-10.606060606060606</v>
      </c>
      <c r="K14" s="243">
        <v>33</v>
      </c>
      <c r="L14" s="243">
        <v>25</v>
      </c>
      <c r="M14" s="243">
        <v>8</v>
      </c>
      <c r="N14" s="244">
        <v>32</v>
      </c>
      <c r="O14" s="243">
        <v>12</v>
      </c>
      <c r="P14" s="243">
        <v>12</v>
      </c>
      <c r="Q14" s="243">
        <v>0</v>
      </c>
      <c r="R14" s="243">
        <v>0</v>
      </c>
      <c r="S14" s="244">
        <v>55.932203389830505</v>
      </c>
      <c r="T14" s="244">
        <v>37.878787878787875</v>
      </c>
      <c r="U14" s="245">
        <f t="shared" si="0"/>
        <v>18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59</v>
      </c>
      <c r="H15" s="243">
        <v>66</v>
      </c>
      <c r="I15" s="243">
        <v>-7</v>
      </c>
      <c r="J15" s="244">
        <v>-10.606060606060606</v>
      </c>
      <c r="K15" s="243">
        <v>19</v>
      </c>
      <c r="L15" s="243">
        <v>31</v>
      </c>
      <c r="M15" s="243">
        <v>-12</v>
      </c>
      <c r="N15" s="244">
        <v>-38.70967741935484</v>
      </c>
      <c r="O15" s="243">
        <v>16</v>
      </c>
      <c r="P15" s="243">
        <v>20</v>
      </c>
      <c r="Q15" s="243">
        <v>-4</v>
      </c>
      <c r="R15" s="244">
        <v>-20</v>
      </c>
      <c r="S15" s="244">
        <v>32.20338983050847</v>
      </c>
      <c r="T15" s="244">
        <v>46.96969696969697</v>
      </c>
      <c r="U15" s="245">
        <f t="shared" si="0"/>
        <v>-14.8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37</v>
      </c>
      <c r="H16" s="243">
        <v>28</v>
      </c>
      <c r="I16" s="243">
        <v>9</v>
      </c>
      <c r="J16" s="244">
        <v>32.142857142857146</v>
      </c>
      <c r="K16" s="243">
        <v>16</v>
      </c>
      <c r="L16" s="243">
        <v>15</v>
      </c>
      <c r="M16" s="243">
        <v>1</v>
      </c>
      <c r="N16" s="244">
        <v>6.666666666666667</v>
      </c>
      <c r="O16" s="243">
        <v>11</v>
      </c>
      <c r="P16" s="243">
        <v>9</v>
      </c>
      <c r="Q16" s="243">
        <v>2</v>
      </c>
      <c r="R16" s="244">
        <v>22.22222222222222</v>
      </c>
      <c r="S16" s="244">
        <v>43.24324324324324</v>
      </c>
      <c r="T16" s="244">
        <v>53.57142857142857</v>
      </c>
      <c r="U16" s="245">
        <f t="shared" si="0"/>
        <v>-10.4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667</v>
      </c>
      <c r="H17" s="235">
        <v>638</v>
      </c>
      <c r="I17" s="235">
        <v>29</v>
      </c>
      <c r="J17" s="236">
        <v>4.545454545454546</v>
      </c>
      <c r="K17" s="235">
        <v>496</v>
      </c>
      <c r="L17" s="235">
        <v>223</v>
      </c>
      <c r="M17" s="235">
        <v>273</v>
      </c>
      <c r="N17" s="236">
        <v>122.42152466367713</v>
      </c>
      <c r="O17" s="235">
        <v>158</v>
      </c>
      <c r="P17" s="235">
        <v>135</v>
      </c>
      <c r="Q17" s="235">
        <v>23</v>
      </c>
      <c r="R17" s="236">
        <v>17.037037037037038</v>
      </c>
      <c r="S17" s="236">
        <v>74.36281859070465</v>
      </c>
      <c r="T17" s="236">
        <v>34.95297805642633</v>
      </c>
      <c r="U17" s="237">
        <f t="shared" si="0"/>
        <v>39.4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84</v>
      </c>
      <c r="H18" s="243">
        <v>75</v>
      </c>
      <c r="I18" s="243">
        <v>9</v>
      </c>
      <c r="J18" s="244">
        <v>12</v>
      </c>
      <c r="K18" s="243">
        <v>40</v>
      </c>
      <c r="L18" s="243">
        <v>39</v>
      </c>
      <c r="M18" s="243">
        <v>1</v>
      </c>
      <c r="N18" s="244">
        <v>2.564102564102564</v>
      </c>
      <c r="O18" s="243">
        <v>34</v>
      </c>
      <c r="P18" s="243">
        <v>33</v>
      </c>
      <c r="Q18" s="243">
        <v>1</v>
      </c>
      <c r="R18" s="244">
        <v>3.0303030303030303</v>
      </c>
      <c r="S18" s="244">
        <v>47.61904761904761</v>
      </c>
      <c r="T18" s="244">
        <v>52</v>
      </c>
      <c r="U18" s="245">
        <f t="shared" si="0"/>
        <v>-4.4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37</v>
      </c>
      <c r="H19" s="243">
        <v>37</v>
      </c>
      <c r="I19" s="243">
        <v>0</v>
      </c>
      <c r="J19" s="243">
        <v>0</v>
      </c>
      <c r="K19" s="243">
        <v>16</v>
      </c>
      <c r="L19" s="243">
        <v>26</v>
      </c>
      <c r="M19" s="243">
        <v>-10</v>
      </c>
      <c r="N19" s="244">
        <v>-38.46153846153847</v>
      </c>
      <c r="O19" s="243">
        <v>10</v>
      </c>
      <c r="P19" s="243">
        <v>20</v>
      </c>
      <c r="Q19" s="243">
        <v>-10</v>
      </c>
      <c r="R19" s="244">
        <v>-50</v>
      </c>
      <c r="S19" s="244">
        <v>43.24324324324324</v>
      </c>
      <c r="T19" s="244">
        <v>70.27027027027027</v>
      </c>
      <c r="U19" s="245">
        <f t="shared" si="0"/>
        <v>-27.1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304</v>
      </c>
      <c r="H20" s="243">
        <v>279</v>
      </c>
      <c r="I20" s="243">
        <v>25</v>
      </c>
      <c r="J20" s="244">
        <v>8.960573476702509</v>
      </c>
      <c r="K20" s="243">
        <v>340</v>
      </c>
      <c r="L20" s="243">
        <v>50</v>
      </c>
      <c r="M20" s="243">
        <v>290</v>
      </c>
      <c r="N20" s="244">
        <v>580</v>
      </c>
      <c r="O20" s="243">
        <v>60</v>
      </c>
      <c r="P20" s="243">
        <v>23</v>
      </c>
      <c r="Q20" s="243">
        <v>37</v>
      </c>
      <c r="R20" s="244">
        <v>160.8695652173913</v>
      </c>
      <c r="S20" s="244">
        <v>111.8421052631579</v>
      </c>
      <c r="T20" s="244">
        <v>17.921146953405017</v>
      </c>
      <c r="U20" s="245">
        <f t="shared" si="0"/>
        <v>93.9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32</v>
      </c>
      <c r="H21" s="243">
        <v>27</v>
      </c>
      <c r="I21" s="243">
        <v>5</v>
      </c>
      <c r="J21" s="244">
        <v>18.51851851851852</v>
      </c>
      <c r="K21" s="243">
        <v>19</v>
      </c>
      <c r="L21" s="243">
        <v>18</v>
      </c>
      <c r="M21" s="243">
        <v>1</v>
      </c>
      <c r="N21" s="244">
        <v>5.555555555555555</v>
      </c>
      <c r="O21" s="243">
        <v>14</v>
      </c>
      <c r="P21" s="243">
        <v>12</v>
      </c>
      <c r="Q21" s="243">
        <v>2</v>
      </c>
      <c r="R21" s="244">
        <v>16.666666666666664</v>
      </c>
      <c r="S21" s="244">
        <v>59.375</v>
      </c>
      <c r="T21" s="244">
        <v>66.66666666666666</v>
      </c>
      <c r="U21" s="245">
        <f t="shared" si="0"/>
        <v>-7.3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43</v>
      </c>
      <c r="H22" s="243">
        <v>40</v>
      </c>
      <c r="I22" s="243">
        <v>3</v>
      </c>
      <c r="J22" s="244">
        <v>7.5</v>
      </c>
      <c r="K22" s="243">
        <v>10</v>
      </c>
      <c r="L22" s="243">
        <v>24</v>
      </c>
      <c r="M22" s="243">
        <v>-14</v>
      </c>
      <c r="N22" s="244">
        <v>-58.333333333333336</v>
      </c>
      <c r="O22" s="243">
        <v>4</v>
      </c>
      <c r="P22" s="243">
        <v>9</v>
      </c>
      <c r="Q22" s="243">
        <v>-5</v>
      </c>
      <c r="R22" s="244">
        <v>-55.55555555555556</v>
      </c>
      <c r="S22" s="244">
        <v>23.25581395348837</v>
      </c>
      <c r="T22" s="244">
        <v>60</v>
      </c>
      <c r="U22" s="245">
        <f t="shared" si="0"/>
        <v>-36.7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167</v>
      </c>
      <c r="H23" s="243">
        <v>180</v>
      </c>
      <c r="I23" s="243">
        <v>-13</v>
      </c>
      <c r="J23" s="244">
        <v>-7.222222222222221</v>
      </c>
      <c r="K23" s="243">
        <v>71</v>
      </c>
      <c r="L23" s="243">
        <v>66</v>
      </c>
      <c r="M23" s="243">
        <v>5</v>
      </c>
      <c r="N23" s="244">
        <v>7.575757575757576</v>
      </c>
      <c r="O23" s="243">
        <v>36</v>
      </c>
      <c r="P23" s="243">
        <v>38</v>
      </c>
      <c r="Q23" s="243">
        <v>-2</v>
      </c>
      <c r="R23" s="244">
        <v>-5.263157894736842</v>
      </c>
      <c r="S23" s="244">
        <v>42.51497005988024</v>
      </c>
      <c r="T23" s="244">
        <v>36.666666666666664</v>
      </c>
      <c r="U23" s="245">
        <f t="shared" si="0"/>
        <v>5.8</v>
      </c>
    </row>
    <row r="24" spans="1:21" ht="22.5" customHeight="1" thickBot="1">
      <c r="A24" s="250"/>
      <c r="B24" s="489" t="s">
        <v>350</v>
      </c>
      <c r="C24" s="489"/>
      <c r="D24" s="489"/>
      <c r="E24" s="489"/>
      <c r="F24" s="232"/>
      <c r="G24" s="234">
        <v>685</v>
      </c>
      <c r="H24" s="235">
        <v>1054</v>
      </c>
      <c r="I24" s="235">
        <v>-369</v>
      </c>
      <c r="J24" s="236">
        <v>-35.009487666034154</v>
      </c>
      <c r="K24" s="235">
        <v>356</v>
      </c>
      <c r="L24" s="235">
        <v>431</v>
      </c>
      <c r="M24" s="235">
        <v>-75</v>
      </c>
      <c r="N24" s="236">
        <v>-17.40139211136891</v>
      </c>
      <c r="O24" s="235">
        <v>89</v>
      </c>
      <c r="P24" s="235">
        <v>54</v>
      </c>
      <c r="Q24" s="235">
        <v>35</v>
      </c>
      <c r="R24" s="236">
        <v>64.81481481481481</v>
      </c>
      <c r="S24" s="236">
        <v>51.97080291970803</v>
      </c>
      <c r="T24" s="236">
        <v>40.891840607210625</v>
      </c>
      <c r="U24" s="237">
        <f t="shared" si="0"/>
        <v>11.1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10979</v>
      </c>
      <c r="H25" s="235">
        <v>14254</v>
      </c>
      <c r="I25" s="235">
        <v>-3275</v>
      </c>
      <c r="J25" s="236">
        <v>-22.976006734951593</v>
      </c>
      <c r="K25" s="235">
        <v>7142</v>
      </c>
      <c r="L25" s="235">
        <v>7685</v>
      </c>
      <c r="M25" s="235">
        <v>-543</v>
      </c>
      <c r="N25" s="236">
        <v>-7.065712426805465</v>
      </c>
      <c r="O25" s="235">
        <v>556</v>
      </c>
      <c r="P25" s="235">
        <v>633</v>
      </c>
      <c r="Q25" s="235">
        <v>-77</v>
      </c>
      <c r="R25" s="236">
        <v>-12.164296998420221</v>
      </c>
      <c r="S25" s="236">
        <v>65.0514618817743</v>
      </c>
      <c r="T25" s="236">
        <v>53.91469061316122</v>
      </c>
      <c r="U25" s="237">
        <f t="shared" si="0"/>
        <v>11.2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2194</v>
      </c>
      <c r="H26" s="243">
        <v>2155</v>
      </c>
      <c r="I26" s="243">
        <v>39</v>
      </c>
      <c r="J26" s="244">
        <v>1.8097447795823667</v>
      </c>
      <c r="K26" s="243">
        <v>1631</v>
      </c>
      <c r="L26" s="243">
        <v>875</v>
      </c>
      <c r="M26" s="243">
        <v>756</v>
      </c>
      <c r="N26" s="244">
        <v>86.4</v>
      </c>
      <c r="O26" s="243">
        <v>63</v>
      </c>
      <c r="P26" s="243">
        <v>59</v>
      </c>
      <c r="Q26" s="243">
        <v>4</v>
      </c>
      <c r="R26" s="244">
        <v>6.779661016949152</v>
      </c>
      <c r="S26" s="244">
        <v>74.3391066545123</v>
      </c>
      <c r="T26" s="244">
        <v>40.60324825986079</v>
      </c>
      <c r="U26" s="245">
        <f t="shared" si="0"/>
        <v>33.7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524</v>
      </c>
      <c r="H27" s="243">
        <v>807</v>
      </c>
      <c r="I27" s="243">
        <v>-283</v>
      </c>
      <c r="J27" s="244">
        <v>-35.06815365551425</v>
      </c>
      <c r="K27" s="243">
        <v>362</v>
      </c>
      <c r="L27" s="243">
        <v>293</v>
      </c>
      <c r="M27" s="243">
        <v>69</v>
      </c>
      <c r="N27" s="244">
        <v>23.549488054607508</v>
      </c>
      <c r="O27" s="243">
        <v>36</v>
      </c>
      <c r="P27" s="243">
        <v>34</v>
      </c>
      <c r="Q27" s="243">
        <v>2</v>
      </c>
      <c r="R27" s="244">
        <v>5.88235294117647</v>
      </c>
      <c r="S27" s="244">
        <v>69.08396946564885</v>
      </c>
      <c r="T27" s="244">
        <v>36.30731102850062</v>
      </c>
      <c r="U27" s="245">
        <f t="shared" si="0"/>
        <v>32.8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493</v>
      </c>
      <c r="H28" s="243">
        <v>704</v>
      </c>
      <c r="I28" s="243">
        <v>-211</v>
      </c>
      <c r="J28" s="244">
        <v>-29.97159090909091</v>
      </c>
      <c r="K28" s="243">
        <v>305</v>
      </c>
      <c r="L28" s="243">
        <v>789</v>
      </c>
      <c r="M28" s="243">
        <v>-484</v>
      </c>
      <c r="N28" s="244">
        <v>-61.34347275031685</v>
      </c>
      <c r="O28" s="243">
        <v>62</v>
      </c>
      <c r="P28" s="243">
        <v>49</v>
      </c>
      <c r="Q28" s="243">
        <v>13</v>
      </c>
      <c r="R28" s="244">
        <v>26.53061224489796</v>
      </c>
      <c r="S28" s="244">
        <v>61.86612576064908</v>
      </c>
      <c r="T28" s="244">
        <v>112.07386363636364</v>
      </c>
      <c r="U28" s="245">
        <f t="shared" si="0"/>
        <v>-50.2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1295</v>
      </c>
      <c r="H29" s="243">
        <v>2634</v>
      </c>
      <c r="I29" s="243">
        <v>-1339</v>
      </c>
      <c r="J29" s="244">
        <v>-50.83523158694001</v>
      </c>
      <c r="K29" s="243">
        <v>1356</v>
      </c>
      <c r="L29" s="243">
        <v>1980</v>
      </c>
      <c r="M29" s="243">
        <v>-624</v>
      </c>
      <c r="N29" s="244">
        <v>-31.515151515151512</v>
      </c>
      <c r="O29" s="243">
        <v>105</v>
      </c>
      <c r="P29" s="243">
        <v>97</v>
      </c>
      <c r="Q29" s="243">
        <v>8</v>
      </c>
      <c r="R29" s="244">
        <v>8.24742268041237</v>
      </c>
      <c r="S29" s="244">
        <v>104.7104247104247</v>
      </c>
      <c r="T29" s="244">
        <v>75.17084282460137</v>
      </c>
      <c r="U29" s="245">
        <f t="shared" si="0"/>
        <v>29.5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3665</v>
      </c>
      <c r="H30" s="243">
        <v>4060</v>
      </c>
      <c r="I30" s="243">
        <v>-395</v>
      </c>
      <c r="J30" s="244">
        <v>-9.729064039408868</v>
      </c>
      <c r="K30" s="243">
        <v>1232</v>
      </c>
      <c r="L30" s="243">
        <v>2069</v>
      </c>
      <c r="M30" s="243">
        <v>-837</v>
      </c>
      <c r="N30" s="244">
        <v>-40.454325761237314</v>
      </c>
      <c r="O30" s="243">
        <v>82</v>
      </c>
      <c r="P30" s="243">
        <v>95</v>
      </c>
      <c r="Q30" s="243">
        <v>-13</v>
      </c>
      <c r="R30" s="244">
        <v>-13.684210526315791</v>
      </c>
      <c r="S30" s="244">
        <v>33.615279672578446</v>
      </c>
      <c r="T30" s="244">
        <v>50.960591133004925</v>
      </c>
      <c r="U30" s="245">
        <f t="shared" si="0"/>
        <v>-17.4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1944</v>
      </c>
      <c r="H31" s="243">
        <v>2954</v>
      </c>
      <c r="I31" s="243">
        <v>-1010</v>
      </c>
      <c r="J31" s="244">
        <v>-34.19092755585646</v>
      </c>
      <c r="K31" s="243">
        <v>1878</v>
      </c>
      <c r="L31" s="243">
        <v>906</v>
      </c>
      <c r="M31" s="243">
        <v>972</v>
      </c>
      <c r="N31" s="244">
        <v>107.28476821192052</v>
      </c>
      <c r="O31" s="243">
        <v>78</v>
      </c>
      <c r="P31" s="243">
        <v>114</v>
      </c>
      <c r="Q31" s="243">
        <v>-36</v>
      </c>
      <c r="R31" s="244">
        <v>-31.57894736842105</v>
      </c>
      <c r="S31" s="244">
        <v>96.60493827160494</v>
      </c>
      <c r="T31" s="244">
        <v>30.67027758970887</v>
      </c>
      <c r="U31" s="245">
        <f t="shared" si="0"/>
        <v>65.9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138</v>
      </c>
      <c r="H32" s="243">
        <v>169</v>
      </c>
      <c r="I32" s="243">
        <v>-31</v>
      </c>
      <c r="J32" s="244">
        <v>-18.34319526627219</v>
      </c>
      <c r="K32" s="243">
        <v>79</v>
      </c>
      <c r="L32" s="243">
        <v>103</v>
      </c>
      <c r="M32" s="243">
        <v>-24</v>
      </c>
      <c r="N32" s="244">
        <v>-23.300970873786408</v>
      </c>
      <c r="O32" s="243">
        <v>29</v>
      </c>
      <c r="P32" s="243">
        <v>46</v>
      </c>
      <c r="Q32" s="243">
        <v>-17</v>
      </c>
      <c r="R32" s="244">
        <v>-36.95652173913043</v>
      </c>
      <c r="S32" s="244">
        <v>57.2463768115942</v>
      </c>
      <c r="T32" s="244">
        <v>60.946745562130175</v>
      </c>
      <c r="U32" s="245">
        <f t="shared" si="0"/>
        <v>-3.7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102</v>
      </c>
      <c r="H33" s="243">
        <v>104</v>
      </c>
      <c r="I33" s="243">
        <v>-2</v>
      </c>
      <c r="J33" s="244">
        <v>-1.9230769230769231</v>
      </c>
      <c r="K33" s="243">
        <v>35</v>
      </c>
      <c r="L33" s="243">
        <v>41</v>
      </c>
      <c r="M33" s="243">
        <v>-6</v>
      </c>
      <c r="N33" s="244">
        <v>-14.634146341463413</v>
      </c>
      <c r="O33" s="243">
        <v>16</v>
      </c>
      <c r="P33" s="243">
        <v>18</v>
      </c>
      <c r="Q33" s="243">
        <v>-2</v>
      </c>
      <c r="R33" s="244">
        <v>-11.11111111111111</v>
      </c>
      <c r="S33" s="244">
        <v>34.31372549019608</v>
      </c>
      <c r="T33" s="244">
        <v>39.42307692307692</v>
      </c>
      <c r="U33" s="245">
        <f t="shared" si="0"/>
        <v>-5.1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207</v>
      </c>
      <c r="H34" s="243">
        <v>214</v>
      </c>
      <c r="I34" s="243">
        <v>-7</v>
      </c>
      <c r="J34" s="244">
        <v>-3.2710280373831773</v>
      </c>
      <c r="K34" s="243">
        <v>47</v>
      </c>
      <c r="L34" s="243">
        <v>278</v>
      </c>
      <c r="M34" s="243">
        <v>-231</v>
      </c>
      <c r="N34" s="244">
        <v>-83.09352517985612</v>
      </c>
      <c r="O34" s="243">
        <v>26</v>
      </c>
      <c r="P34" s="243">
        <v>48</v>
      </c>
      <c r="Q34" s="243">
        <v>-22</v>
      </c>
      <c r="R34" s="244">
        <v>-45.83333333333333</v>
      </c>
      <c r="S34" s="244">
        <v>22.705314009661837</v>
      </c>
      <c r="T34" s="244">
        <v>129.90654205607478</v>
      </c>
      <c r="U34" s="245">
        <f t="shared" si="0"/>
        <v>-107.2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417</v>
      </c>
      <c r="H35" s="243">
        <v>453</v>
      </c>
      <c r="I35" s="243">
        <v>-36</v>
      </c>
      <c r="J35" s="244">
        <v>-7.9470198675496695</v>
      </c>
      <c r="K35" s="243">
        <v>217</v>
      </c>
      <c r="L35" s="243">
        <v>351</v>
      </c>
      <c r="M35" s="243">
        <v>-134</v>
      </c>
      <c r="N35" s="244">
        <v>-38.17663817663818</v>
      </c>
      <c r="O35" s="243">
        <v>59</v>
      </c>
      <c r="P35" s="243">
        <v>73</v>
      </c>
      <c r="Q35" s="243">
        <v>-14</v>
      </c>
      <c r="R35" s="244">
        <v>-19.17808219178082</v>
      </c>
      <c r="S35" s="244">
        <v>52.038369304556355</v>
      </c>
      <c r="T35" s="244">
        <v>77.48344370860927</v>
      </c>
      <c r="U35" s="245">
        <f t="shared" si="0"/>
        <v>-25.5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5045</v>
      </c>
      <c r="H36" s="235">
        <v>4137</v>
      </c>
      <c r="I36" s="235">
        <v>908</v>
      </c>
      <c r="J36" s="236">
        <v>21.948271694464587</v>
      </c>
      <c r="K36" s="235">
        <v>781</v>
      </c>
      <c r="L36" s="235">
        <v>1480</v>
      </c>
      <c r="M36" s="235">
        <v>-699</v>
      </c>
      <c r="N36" s="236">
        <v>-47.22972972972973</v>
      </c>
      <c r="O36" s="235">
        <v>234</v>
      </c>
      <c r="P36" s="235">
        <v>313</v>
      </c>
      <c r="Q36" s="235">
        <v>-79</v>
      </c>
      <c r="R36" s="236">
        <v>-25.23961661341853</v>
      </c>
      <c r="S36" s="236">
        <v>15.480673934588701</v>
      </c>
      <c r="T36" s="236">
        <v>35.77471597776166</v>
      </c>
      <c r="U36" s="237">
        <f t="shared" si="0"/>
        <v>-20.3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78</v>
      </c>
      <c r="H37" s="243">
        <v>86</v>
      </c>
      <c r="I37" s="243">
        <v>-8</v>
      </c>
      <c r="J37" s="244">
        <v>-9.30232558139535</v>
      </c>
      <c r="K37" s="243">
        <v>33</v>
      </c>
      <c r="L37" s="243">
        <v>33</v>
      </c>
      <c r="M37" s="243">
        <v>0</v>
      </c>
      <c r="N37" s="243">
        <v>0</v>
      </c>
      <c r="O37" s="243">
        <v>15</v>
      </c>
      <c r="P37" s="243">
        <v>24</v>
      </c>
      <c r="Q37" s="243">
        <v>-9</v>
      </c>
      <c r="R37" s="244">
        <v>-37.5</v>
      </c>
      <c r="S37" s="244">
        <v>42.30769230769231</v>
      </c>
      <c r="T37" s="244">
        <v>38.372093023255815</v>
      </c>
      <c r="U37" s="245">
        <f t="shared" si="0"/>
        <v>3.9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59</v>
      </c>
      <c r="H38" s="243">
        <v>73</v>
      </c>
      <c r="I38" s="243">
        <v>-14</v>
      </c>
      <c r="J38" s="244">
        <v>-19.17808219178082</v>
      </c>
      <c r="K38" s="243">
        <v>20</v>
      </c>
      <c r="L38" s="243">
        <v>43</v>
      </c>
      <c r="M38" s="243">
        <v>-23</v>
      </c>
      <c r="N38" s="244">
        <v>-53.48837209302325</v>
      </c>
      <c r="O38" s="243">
        <v>7</v>
      </c>
      <c r="P38" s="243">
        <v>24</v>
      </c>
      <c r="Q38" s="243">
        <v>-17</v>
      </c>
      <c r="R38" s="244">
        <v>-70.83333333333334</v>
      </c>
      <c r="S38" s="244">
        <v>33.89830508474576</v>
      </c>
      <c r="T38" s="244">
        <v>58.9041095890411</v>
      </c>
      <c r="U38" s="245">
        <f t="shared" si="0"/>
        <v>-25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73</v>
      </c>
      <c r="H39" s="243">
        <v>121</v>
      </c>
      <c r="I39" s="243">
        <v>-48</v>
      </c>
      <c r="J39" s="244">
        <v>-39.66942148760331</v>
      </c>
      <c r="K39" s="243">
        <v>31</v>
      </c>
      <c r="L39" s="243">
        <v>47</v>
      </c>
      <c r="M39" s="243">
        <v>-16</v>
      </c>
      <c r="N39" s="244">
        <v>-34.04255319148936</v>
      </c>
      <c r="O39" s="243">
        <v>24</v>
      </c>
      <c r="P39" s="243">
        <v>28</v>
      </c>
      <c r="Q39" s="243">
        <v>-4</v>
      </c>
      <c r="R39" s="244">
        <v>-14.285714285714285</v>
      </c>
      <c r="S39" s="244">
        <v>42.465753424657535</v>
      </c>
      <c r="T39" s="244">
        <v>38.84297520661157</v>
      </c>
      <c r="U39" s="245">
        <f t="shared" si="0"/>
        <v>3.7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454</v>
      </c>
      <c r="H40" s="243">
        <v>395</v>
      </c>
      <c r="I40" s="243">
        <v>59</v>
      </c>
      <c r="J40" s="244">
        <v>14.936708860759493</v>
      </c>
      <c r="K40" s="243">
        <v>98</v>
      </c>
      <c r="L40" s="243">
        <v>407</v>
      </c>
      <c r="M40" s="243">
        <v>-309</v>
      </c>
      <c r="N40" s="244">
        <v>-75.92137592137593</v>
      </c>
      <c r="O40" s="243">
        <v>31</v>
      </c>
      <c r="P40" s="243">
        <v>37</v>
      </c>
      <c r="Q40" s="243">
        <v>-6</v>
      </c>
      <c r="R40" s="244">
        <v>-16.216216216216218</v>
      </c>
      <c r="S40" s="244">
        <v>21.58590308370044</v>
      </c>
      <c r="T40" s="244">
        <v>103.03797468354429</v>
      </c>
      <c r="U40" s="245">
        <f t="shared" si="0"/>
        <v>-81.4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4001</v>
      </c>
      <c r="H41" s="243">
        <v>3053</v>
      </c>
      <c r="I41" s="243">
        <v>948</v>
      </c>
      <c r="J41" s="244">
        <v>31.051424828037995</v>
      </c>
      <c r="K41" s="243">
        <v>396</v>
      </c>
      <c r="L41" s="243">
        <v>660</v>
      </c>
      <c r="M41" s="243">
        <v>-264</v>
      </c>
      <c r="N41" s="244">
        <v>-40</v>
      </c>
      <c r="O41" s="243">
        <v>110</v>
      </c>
      <c r="P41" s="243">
        <v>130</v>
      </c>
      <c r="Q41" s="243">
        <v>-20</v>
      </c>
      <c r="R41" s="244">
        <v>-15.384615384615385</v>
      </c>
      <c r="S41" s="244">
        <v>9.89752561859535</v>
      </c>
      <c r="T41" s="244">
        <v>21.61808057648215</v>
      </c>
      <c r="U41" s="245">
        <f t="shared" si="0"/>
        <v>-11.7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380</v>
      </c>
      <c r="H42" s="243">
        <v>409</v>
      </c>
      <c r="I42" s="243">
        <v>-29</v>
      </c>
      <c r="J42" s="244">
        <v>-7.090464547677261</v>
      </c>
      <c r="K42" s="243">
        <v>203</v>
      </c>
      <c r="L42" s="243">
        <v>290</v>
      </c>
      <c r="M42" s="243">
        <v>-87</v>
      </c>
      <c r="N42" s="244">
        <v>-30</v>
      </c>
      <c r="O42" s="243">
        <v>47</v>
      </c>
      <c r="P42" s="243">
        <v>70</v>
      </c>
      <c r="Q42" s="243">
        <v>-23</v>
      </c>
      <c r="R42" s="244">
        <v>-32.857142857142854</v>
      </c>
      <c r="S42" s="244">
        <v>53.421052631578945</v>
      </c>
      <c r="T42" s="244">
        <v>70.90464547677261</v>
      </c>
      <c r="U42" s="245">
        <f aca="true" t="shared" si="1" ref="U42:U69">ROUND((ROUND(S42,1)-ROUND(T42,1)),1)</f>
        <v>-17.5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6572</v>
      </c>
      <c r="H43" s="235">
        <v>7589</v>
      </c>
      <c r="I43" s="235">
        <v>-1017</v>
      </c>
      <c r="J43" s="236">
        <v>-13.400975095533008</v>
      </c>
      <c r="K43" s="235">
        <v>1665</v>
      </c>
      <c r="L43" s="235">
        <v>1600</v>
      </c>
      <c r="M43" s="235">
        <v>65</v>
      </c>
      <c r="N43" s="236">
        <v>4.0625</v>
      </c>
      <c r="O43" s="235">
        <v>510</v>
      </c>
      <c r="P43" s="235">
        <v>512</v>
      </c>
      <c r="Q43" s="235">
        <v>-2</v>
      </c>
      <c r="R43" s="236">
        <v>-0.390625</v>
      </c>
      <c r="S43" s="236">
        <v>25.33475349969568</v>
      </c>
      <c r="T43" s="236">
        <v>21.083146659638953</v>
      </c>
      <c r="U43" s="237">
        <f t="shared" si="1"/>
        <v>4.2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233</v>
      </c>
      <c r="H44" s="243">
        <v>263</v>
      </c>
      <c r="I44" s="243">
        <v>-30</v>
      </c>
      <c r="J44" s="244">
        <v>-11.406844106463879</v>
      </c>
      <c r="K44" s="243">
        <v>217</v>
      </c>
      <c r="L44" s="243">
        <v>67</v>
      </c>
      <c r="M44" s="243">
        <v>150</v>
      </c>
      <c r="N44" s="244">
        <v>223.88059701492534</v>
      </c>
      <c r="O44" s="243">
        <v>42</v>
      </c>
      <c r="P44" s="243">
        <v>22</v>
      </c>
      <c r="Q44" s="243">
        <v>20</v>
      </c>
      <c r="R44" s="244">
        <v>90.9090909090909</v>
      </c>
      <c r="S44" s="244">
        <v>93.13304721030042</v>
      </c>
      <c r="T44" s="244">
        <v>25.475285171102662</v>
      </c>
      <c r="U44" s="245">
        <f t="shared" si="1"/>
        <v>67.6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534</v>
      </c>
      <c r="H45" s="243">
        <v>672</v>
      </c>
      <c r="I45" s="243">
        <v>-138</v>
      </c>
      <c r="J45" s="244">
        <v>-20.535714285714285</v>
      </c>
      <c r="K45" s="243">
        <v>231</v>
      </c>
      <c r="L45" s="243">
        <v>121</v>
      </c>
      <c r="M45" s="243">
        <v>110</v>
      </c>
      <c r="N45" s="244">
        <v>90.9090909090909</v>
      </c>
      <c r="O45" s="243">
        <v>53</v>
      </c>
      <c r="P45" s="243">
        <v>52</v>
      </c>
      <c r="Q45" s="243">
        <v>1</v>
      </c>
      <c r="R45" s="244">
        <v>1.9230769230769231</v>
      </c>
      <c r="S45" s="244">
        <v>43.258426966292134</v>
      </c>
      <c r="T45" s="244">
        <v>18.00595238095238</v>
      </c>
      <c r="U45" s="245">
        <f t="shared" si="1"/>
        <v>25.3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3480</v>
      </c>
      <c r="H46" s="243">
        <v>4318</v>
      </c>
      <c r="I46" s="243">
        <v>-838</v>
      </c>
      <c r="J46" s="244">
        <v>-19.407132931912923</v>
      </c>
      <c r="K46" s="243">
        <v>774</v>
      </c>
      <c r="L46" s="243">
        <v>765</v>
      </c>
      <c r="M46" s="243">
        <v>9</v>
      </c>
      <c r="N46" s="244">
        <v>1.1764705882352942</v>
      </c>
      <c r="O46" s="243">
        <v>276</v>
      </c>
      <c r="P46" s="243">
        <v>273</v>
      </c>
      <c r="Q46" s="243">
        <v>3</v>
      </c>
      <c r="R46" s="244">
        <v>1.098901098901099</v>
      </c>
      <c r="S46" s="244">
        <v>22.24137931034483</v>
      </c>
      <c r="T46" s="244">
        <v>17.716535433070867</v>
      </c>
      <c r="U46" s="245">
        <f t="shared" si="1"/>
        <v>4.5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1925</v>
      </c>
      <c r="H47" s="243">
        <v>1969</v>
      </c>
      <c r="I47" s="243">
        <v>-44</v>
      </c>
      <c r="J47" s="244">
        <v>-2.2346368715083798</v>
      </c>
      <c r="K47" s="243">
        <v>244</v>
      </c>
      <c r="L47" s="243">
        <v>294</v>
      </c>
      <c r="M47" s="243">
        <v>-50</v>
      </c>
      <c r="N47" s="244">
        <v>-17.006802721088434</v>
      </c>
      <c r="O47" s="243">
        <v>73</v>
      </c>
      <c r="P47" s="243">
        <v>86</v>
      </c>
      <c r="Q47" s="243">
        <v>-13</v>
      </c>
      <c r="R47" s="244">
        <v>-15.11627906976744</v>
      </c>
      <c r="S47" s="244">
        <v>12.675324675324676</v>
      </c>
      <c r="T47" s="244">
        <v>14.931437277805992</v>
      </c>
      <c r="U47" s="245">
        <f t="shared" si="1"/>
        <v>-2.2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251</v>
      </c>
      <c r="H48" s="243">
        <v>237</v>
      </c>
      <c r="I48" s="243">
        <v>14</v>
      </c>
      <c r="J48" s="244">
        <v>5.9071729957805905</v>
      </c>
      <c r="K48" s="243">
        <v>148</v>
      </c>
      <c r="L48" s="243">
        <v>302</v>
      </c>
      <c r="M48" s="243">
        <v>-154</v>
      </c>
      <c r="N48" s="244">
        <v>-50.993377483443716</v>
      </c>
      <c r="O48" s="243">
        <v>35</v>
      </c>
      <c r="P48" s="243">
        <v>52</v>
      </c>
      <c r="Q48" s="243">
        <v>-17</v>
      </c>
      <c r="R48" s="244">
        <v>-32.69230769230769</v>
      </c>
      <c r="S48" s="244">
        <v>58.964143426294825</v>
      </c>
      <c r="T48" s="244">
        <v>127.42616033755274</v>
      </c>
      <c r="U48" s="245">
        <f t="shared" si="1"/>
        <v>-68.4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149</v>
      </c>
      <c r="H49" s="243">
        <v>130</v>
      </c>
      <c r="I49" s="243">
        <v>19</v>
      </c>
      <c r="J49" s="244">
        <v>14.615384615384617</v>
      </c>
      <c r="K49" s="243">
        <v>51</v>
      </c>
      <c r="L49" s="243">
        <v>51</v>
      </c>
      <c r="M49" s="243">
        <v>0</v>
      </c>
      <c r="N49" s="243">
        <v>0</v>
      </c>
      <c r="O49" s="243">
        <v>31</v>
      </c>
      <c r="P49" s="243">
        <v>27</v>
      </c>
      <c r="Q49" s="243">
        <v>4</v>
      </c>
      <c r="R49" s="244">
        <v>14.814814814814813</v>
      </c>
      <c r="S49" s="244">
        <v>34.22818791946309</v>
      </c>
      <c r="T49" s="244">
        <v>39.23076923076923</v>
      </c>
      <c r="U49" s="245">
        <f t="shared" si="1"/>
        <v>-5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451</v>
      </c>
      <c r="H50" s="235">
        <v>616</v>
      </c>
      <c r="I50" s="235">
        <v>-165</v>
      </c>
      <c r="J50" s="236">
        <v>-26.785714285714285</v>
      </c>
      <c r="K50" s="235">
        <v>479</v>
      </c>
      <c r="L50" s="235">
        <v>347</v>
      </c>
      <c r="M50" s="235">
        <v>132</v>
      </c>
      <c r="N50" s="236">
        <v>38.04034582132565</v>
      </c>
      <c r="O50" s="235">
        <v>122</v>
      </c>
      <c r="P50" s="235">
        <v>184</v>
      </c>
      <c r="Q50" s="235">
        <v>-62</v>
      </c>
      <c r="R50" s="236">
        <v>-33.69565217391305</v>
      </c>
      <c r="S50" s="236">
        <v>106.20842572062084</v>
      </c>
      <c r="T50" s="236">
        <v>56.33116883116883</v>
      </c>
      <c r="U50" s="237">
        <f t="shared" si="1"/>
        <v>49.9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20</v>
      </c>
      <c r="H51" s="243">
        <v>51</v>
      </c>
      <c r="I51" s="243">
        <v>-31</v>
      </c>
      <c r="J51" s="244">
        <v>-60.78431372549019</v>
      </c>
      <c r="K51" s="243">
        <v>41</v>
      </c>
      <c r="L51" s="243">
        <v>92</v>
      </c>
      <c r="M51" s="243">
        <v>-51</v>
      </c>
      <c r="N51" s="244">
        <v>-55.434782608695656</v>
      </c>
      <c r="O51" s="243">
        <v>9</v>
      </c>
      <c r="P51" s="243">
        <v>27</v>
      </c>
      <c r="Q51" s="243">
        <v>-18</v>
      </c>
      <c r="R51" s="244">
        <v>-66.66666666666666</v>
      </c>
      <c r="S51" s="244">
        <v>204.99999999999997</v>
      </c>
      <c r="T51" s="244">
        <v>180.3921568627451</v>
      </c>
      <c r="U51" s="245">
        <f t="shared" si="1"/>
        <v>24.6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15</v>
      </c>
      <c r="H52" s="243">
        <v>44</v>
      </c>
      <c r="I52" s="243">
        <v>-29</v>
      </c>
      <c r="J52" s="244">
        <v>-65.9090909090909</v>
      </c>
      <c r="K52" s="243">
        <v>8</v>
      </c>
      <c r="L52" s="243">
        <v>37</v>
      </c>
      <c r="M52" s="243">
        <v>-29</v>
      </c>
      <c r="N52" s="244">
        <v>-78.37837837837837</v>
      </c>
      <c r="O52" s="243">
        <v>6</v>
      </c>
      <c r="P52" s="243">
        <v>31</v>
      </c>
      <c r="Q52" s="243">
        <v>-25</v>
      </c>
      <c r="R52" s="244">
        <v>-80.64516129032258</v>
      </c>
      <c r="S52" s="244">
        <v>53.333333333333336</v>
      </c>
      <c r="T52" s="244">
        <v>84.0909090909091</v>
      </c>
      <c r="U52" s="245">
        <f t="shared" si="1"/>
        <v>-30.8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226</v>
      </c>
      <c r="H53" s="243">
        <v>278</v>
      </c>
      <c r="I53" s="243">
        <v>-52</v>
      </c>
      <c r="J53" s="244">
        <v>-18.705035971223023</v>
      </c>
      <c r="K53" s="243">
        <v>332</v>
      </c>
      <c r="L53" s="243">
        <v>81</v>
      </c>
      <c r="M53" s="243">
        <v>251</v>
      </c>
      <c r="N53" s="244">
        <v>309.87654320987656</v>
      </c>
      <c r="O53" s="243">
        <v>47</v>
      </c>
      <c r="P53" s="243">
        <v>46</v>
      </c>
      <c r="Q53" s="243">
        <v>1</v>
      </c>
      <c r="R53" s="244">
        <v>2.1739130434782608</v>
      </c>
      <c r="S53" s="244">
        <v>146.90265486725664</v>
      </c>
      <c r="T53" s="244">
        <v>29.136690647482016</v>
      </c>
      <c r="U53" s="245">
        <f t="shared" si="1"/>
        <v>117.8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137</v>
      </c>
      <c r="H54" s="243">
        <v>166</v>
      </c>
      <c r="I54" s="243">
        <v>-29</v>
      </c>
      <c r="J54" s="244">
        <v>-17.46987951807229</v>
      </c>
      <c r="K54" s="243">
        <v>49</v>
      </c>
      <c r="L54" s="243">
        <v>98</v>
      </c>
      <c r="M54" s="243">
        <v>-49</v>
      </c>
      <c r="N54" s="244">
        <v>-50</v>
      </c>
      <c r="O54" s="243">
        <v>41</v>
      </c>
      <c r="P54" s="243">
        <v>57</v>
      </c>
      <c r="Q54" s="243">
        <v>-16</v>
      </c>
      <c r="R54" s="244">
        <v>-28.07017543859649</v>
      </c>
      <c r="S54" s="244">
        <v>35.76642335766424</v>
      </c>
      <c r="T54" s="244">
        <v>59.036144578313255</v>
      </c>
      <c r="U54" s="245">
        <f t="shared" si="1"/>
        <v>-23.2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53</v>
      </c>
      <c r="H55" s="243">
        <v>77</v>
      </c>
      <c r="I55" s="243">
        <v>-24</v>
      </c>
      <c r="J55" s="244">
        <v>-31.16883116883117</v>
      </c>
      <c r="K55" s="243">
        <v>49</v>
      </c>
      <c r="L55" s="243">
        <v>39</v>
      </c>
      <c r="M55" s="243">
        <v>10</v>
      </c>
      <c r="N55" s="244">
        <v>25.64102564102564</v>
      </c>
      <c r="O55" s="243">
        <v>19</v>
      </c>
      <c r="P55" s="243">
        <v>23</v>
      </c>
      <c r="Q55" s="243">
        <v>-4</v>
      </c>
      <c r="R55" s="244">
        <v>-17.391304347826086</v>
      </c>
      <c r="S55" s="244">
        <v>92.45283018867924</v>
      </c>
      <c r="T55" s="244">
        <v>50.649350649350644</v>
      </c>
      <c r="U55" s="245">
        <f t="shared" si="1"/>
        <v>41.9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298</v>
      </c>
      <c r="H56" s="235">
        <v>381</v>
      </c>
      <c r="I56" s="235">
        <v>-83</v>
      </c>
      <c r="J56" s="236">
        <v>-21.784776902887142</v>
      </c>
      <c r="K56" s="235">
        <v>204</v>
      </c>
      <c r="L56" s="235">
        <v>147</v>
      </c>
      <c r="M56" s="235">
        <v>57</v>
      </c>
      <c r="N56" s="236">
        <v>38.775510204081634</v>
      </c>
      <c r="O56" s="235">
        <v>85</v>
      </c>
      <c r="P56" s="235">
        <v>68</v>
      </c>
      <c r="Q56" s="235">
        <v>17</v>
      </c>
      <c r="R56" s="236">
        <v>25</v>
      </c>
      <c r="S56" s="236">
        <v>68.45637583892618</v>
      </c>
      <c r="T56" s="236">
        <v>38.582677165354326</v>
      </c>
      <c r="U56" s="237">
        <f t="shared" si="1"/>
        <v>29.9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50</v>
      </c>
      <c r="H57" s="243">
        <v>68</v>
      </c>
      <c r="I57" s="243">
        <v>-18</v>
      </c>
      <c r="J57" s="244">
        <v>-26.47058823529412</v>
      </c>
      <c r="K57" s="243">
        <v>42</v>
      </c>
      <c r="L57" s="243">
        <v>26</v>
      </c>
      <c r="M57" s="243">
        <v>16</v>
      </c>
      <c r="N57" s="244">
        <v>61.53846153846154</v>
      </c>
      <c r="O57" s="243">
        <v>18</v>
      </c>
      <c r="P57" s="243">
        <v>12</v>
      </c>
      <c r="Q57" s="243">
        <v>6</v>
      </c>
      <c r="R57" s="244">
        <v>50</v>
      </c>
      <c r="S57" s="244">
        <v>84</v>
      </c>
      <c r="T57" s="244">
        <v>38.23529411764706</v>
      </c>
      <c r="U57" s="245">
        <f t="shared" si="1"/>
        <v>45.8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82</v>
      </c>
      <c r="H58" s="243">
        <v>109</v>
      </c>
      <c r="I58" s="243">
        <v>-27</v>
      </c>
      <c r="J58" s="244">
        <v>-24.770642201834864</v>
      </c>
      <c r="K58" s="243">
        <v>63</v>
      </c>
      <c r="L58" s="243">
        <v>25</v>
      </c>
      <c r="M58" s="243">
        <v>38</v>
      </c>
      <c r="N58" s="244">
        <v>152</v>
      </c>
      <c r="O58" s="243">
        <v>16</v>
      </c>
      <c r="P58" s="243">
        <v>10</v>
      </c>
      <c r="Q58" s="243">
        <v>6</v>
      </c>
      <c r="R58" s="244">
        <v>60</v>
      </c>
      <c r="S58" s="244">
        <v>76.82926829268293</v>
      </c>
      <c r="T58" s="244">
        <v>22.93577981651376</v>
      </c>
      <c r="U58" s="245">
        <f t="shared" si="1"/>
        <v>53.9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120</v>
      </c>
      <c r="H59" s="243">
        <v>142</v>
      </c>
      <c r="I59" s="243">
        <v>-22</v>
      </c>
      <c r="J59" s="244">
        <v>-15.492957746478872</v>
      </c>
      <c r="K59" s="243">
        <v>65</v>
      </c>
      <c r="L59" s="243">
        <v>67</v>
      </c>
      <c r="M59" s="243">
        <v>-2</v>
      </c>
      <c r="N59" s="244">
        <v>-2.9850746268656714</v>
      </c>
      <c r="O59" s="243">
        <v>36</v>
      </c>
      <c r="P59" s="243">
        <v>31</v>
      </c>
      <c r="Q59" s="243">
        <v>5</v>
      </c>
      <c r="R59" s="244">
        <v>16.129032258064516</v>
      </c>
      <c r="S59" s="244">
        <v>54.166666666666664</v>
      </c>
      <c r="T59" s="244">
        <v>47.183098591549296</v>
      </c>
      <c r="U59" s="245">
        <f t="shared" si="1"/>
        <v>7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46</v>
      </c>
      <c r="H60" s="243">
        <v>62</v>
      </c>
      <c r="I60" s="243">
        <v>-16</v>
      </c>
      <c r="J60" s="244">
        <v>-25.806451612903224</v>
      </c>
      <c r="K60" s="243">
        <v>34</v>
      </c>
      <c r="L60" s="243">
        <v>29</v>
      </c>
      <c r="M60" s="243">
        <v>5</v>
      </c>
      <c r="N60" s="244">
        <v>17.24137931034483</v>
      </c>
      <c r="O60" s="243">
        <v>15</v>
      </c>
      <c r="P60" s="243">
        <v>15</v>
      </c>
      <c r="Q60" s="243">
        <v>0</v>
      </c>
      <c r="R60" s="243">
        <v>0</v>
      </c>
      <c r="S60" s="244">
        <v>73.91304347826086</v>
      </c>
      <c r="T60" s="244">
        <v>46.774193548387096</v>
      </c>
      <c r="U60" s="245">
        <f t="shared" si="1"/>
        <v>27.1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2035</v>
      </c>
      <c r="H61" s="235">
        <v>2354</v>
      </c>
      <c r="I61" s="235">
        <v>-319</v>
      </c>
      <c r="J61" s="236">
        <v>-13.551401869158877</v>
      </c>
      <c r="K61" s="235">
        <v>1187</v>
      </c>
      <c r="L61" s="235">
        <v>1234</v>
      </c>
      <c r="M61" s="235">
        <v>-47</v>
      </c>
      <c r="N61" s="236">
        <v>-3.8087520259319287</v>
      </c>
      <c r="O61" s="235">
        <v>340</v>
      </c>
      <c r="P61" s="235">
        <v>322</v>
      </c>
      <c r="Q61" s="235">
        <v>18</v>
      </c>
      <c r="R61" s="236">
        <v>5.590062111801243</v>
      </c>
      <c r="S61" s="236">
        <v>58.32923832923833</v>
      </c>
      <c r="T61" s="236">
        <v>52.421410365335596</v>
      </c>
      <c r="U61" s="237">
        <f t="shared" si="1"/>
        <v>5.9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1400</v>
      </c>
      <c r="H62" s="243">
        <v>1531</v>
      </c>
      <c r="I62" s="243">
        <v>-131</v>
      </c>
      <c r="J62" s="244">
        <v>-8.556499020248204</v>
      </c>
      <c r="K62" s="243">
        <v>706</v>
      </c>
      <c r="L62" s="243">
        <v>689</v>
      </c>
      <c r="M62" s="243">
        <v>17</v>
      </c>
      <c r="N62" s="244">
        <v>2.467343976777939</v>
      </c>
      <c r="O62" s="243">
        <v>113</v>
      </c>
      <c r="P62" s="243">
        <v>103</v>
      </c>
      <c r="Q62" s="243">
        <v>10</v>
      </c>
      <c r="R62" s="244">
        <v>9.70873786407767</v>
      </c>
      <c r="S62" s="244">
        <v>50.42857142857143</v>
      </c>
      <c r="T62" s="244">
        <v>45.003265839320704</v>
      </c>
      <c r="U62" s="245">
        <f t="shared" si="1"/>
        <v>5.4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73</v>
      </c>
      <c r="H63" s="243">
        <v>87</v>
      </c>
      <c r="I63" s="243">
        <v>-14</v>
      </c>
      <c r="J63" s="244">
        <v>-16.091954022988507</v>
      </c>
      <c r="K63" s="243">
        <v>51</v>
      </c>
      <c r="L63" s="243">
        <v>41</v>
      </c>
      <c r="M63" s="243">
        <v>10</v>
      </c>
      <c r="N63" s="244">
        <v>24.390243902439025</v>
      </c>
      <c r="O63" s="243">
        <v>21</v>
      </c>
      <c r="P63" s="243">
        <v>21</v>
      </c>
      <c r="Q63" s="243">
        <v>0</v>
      </c>
      <c r="R63" s="243">
        <v>0</v>
      </c>
      <c r="S63" s="244">
        <v>69.86301369863014</v>
      </c>
      <c r="T63" s="244">
        <v>47.12643678160919</v>
      </c>
      <c r="U63" s="245">
        <f t="shared" si="1"/>
        <v>22.8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60</v>
      </c>
      <c r="H64" s="243">
        <v>50</v>
      </c>
      <c r="I64" s="243">
        <v>10</v>
      </c>
      <c r="J64" s="244">
        <v>20</v>
      </c>
      <c r="K64" s="243">
        <v>30</v>
      </c>
      <c r="L64" s="243">
        <v>29</v>
      </c>
      <c r="M64" s="243">
        <v>1</v>
      </c>
      <c r="N64" s="244">
        <v>3.4482758620689653</v>
      </c>
      <c r="O64" s="243">
        <v>21</v>
      </c>
      <c r="P64" s="243">
        <v>19</v>
      </c>
      <c r="Q64" s="243">
        <v>2</v>
      </c>
      <c r="R64" s="244">
        <v>10.526315789473683</v>
      </c>
      <c r="S64" s="244">
        <v>50</v>
      </c>
      <c r="T64" s="244">
        <v>57.99999999999999</v>
      </c>
      <c r="U64" s="245">
        <f t="shared" si="1"/>
        <v>-8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110</v>
      </c>
      <c r="H65" s="243">
        <v>176</v>
      </c>
      <c r="I65" s="243">
        <v>-66</v>
      </c>
      <c r="J65" s="244">
        <v>-37.5</v>
      </c>
      <c r="K65" s="243">
        <v>88</v>
      </c>
      <c r="L65" s="243">
        <v>103</v>
      </c>
      <c r="M65" s="243">
        <v>-15</v>
      </c>
      <c r="N65" s="244">
        <v>-14.563106796116504</v>
      </c>
      <c r="O65" s="243">
        <v>25</v>
      </c>
      <c r="P65" s="243">
        <v>36</v>
      </c>
      <c r="Q65" s="243">
        <v>-11</v>
      </c>
      <c r="R65" s="244">
        <v>-30.555555555555557</v>
      </c>
      <c r="S65" s="244">
        <v>80</v>
      </c>
      <c r="T65" s="244">
        <v>58.52272727272727</v>
      </c>
      <c r="U65" s="245">
        <f t="shared" si="1"/>
        <v>21.5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66</v>
      </c>
      <c r="H66" s="243">
        <v>71</v>
      </c>
      <c r="I66" s="243">
        <v>-5</v>
      </c>
      <c r="J66" s="244">
        <v>-7.042253521126761</v>
      </c>
      <c r="K66" s="243">
        <v>41</v>
      </c>
      <c r="L66" s="243">
        <v>40</v>
      </c>
      <c r="M66" s="243">
        <v>1</v>
      </c>
      <c r="N66" s="244">
        <v>2.5</v>
      </c>
      <c r="O66" s="243">
        <v>17</v>
      </c>
      <c r="P66" s="243">
        <v>15</v>
      </c>
      <c r="Q66" s="243">
        <v>2</v>
      </c>
      <c r="R66" s="244">
        <v>13.333333333333334</v>
      </c>
      <c r="S66" s="244">
        <v>62.121212121212125</v>
      </c>
      <c r="T66" s="244">
        <v>56.33802816901409</v>
      </c>
      <c r="U66" s="245">
        <f t="shared" si="1"/>
        <v>5.8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55</v>
      </c>
      <c r="H67" s="243">
        <v>75</v>
      </c>
      <c r="I67" s="243">
        <v>-20</v>
      </c>
      <c r="J67" s="244">
        <v>-26.666666666666668</v>
      </c>
      <c r="K67" s="243">
        <v>43</v>
      </c>
      <c r="L67" s="243">
        <v>52</v>
      </c>
      <c r="M67" s="243">
        <v>-9</v>
      </c>
      <c r="N67" s="244">
        <v>-17.307692307692307</v>
      </c>
      <c r="O67" s="243">
        <v>26</v>
      </c>
      <c r="P67" s="243">
        <v>16</v>
      </c>
      <c r="Q67" s="243">
        <v>10</v>
      </c>
      <c r="R67" s="244">
        <v>62.5</v>
      </c>
      <c r="S67" s="244">
        <v>78.18181818181819</v>
      </c>
      <c r="T67" s="244">
        <v>69.33333333333334</v>
      </c>
      <c r="U67" s="245">
        <f t="shared" si="1"/>
        <v>8.9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123</v>
      </c>
      <c r="H68" s="243">
        <v>179</v>
      </c>
      <c r="I68" s="243">
        <v>-56</v>
      </c>
      <c r="J68" s="244">
        <v>-31.28491620111732</v>
      </c>
      <c r="K68" s="243">
        <v>149</v>
      </c>
      <c r="L68" s="243">
        <v>173</v>
      </c>
      <c r="M68" s="243">
        <v>-24</v>
      </c>
      <c r="N68" s="244">
        <v>-13.872832369942195</v>
      </c>
      <c r="O68" s="243">
        <v>52</v>
      </c>
      <c r="P68" s="243">
        <v>35</v>
      </c>
      <c r="Q68" s="243">
        <v>17</v>
      </c>
      <c r="R68" s="244">
        <v>48.57142857142857</v>
      </c>
      <c r="S68" s="244">
        <v>121.13821138211382</v>
      </c>
      <c r="T68" s="244">
        <v>96.64804469273743</v>
      </c>
      <c r="U68" s="245">
        <f t="shared" si="1"/>
        <v>24.5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148</v>
      </c>
      <c r="H69" s="260">
        <v>185</v>
      </c>
      <c r="I69" s="260">
        <v>-37</v>
      </c>
      <c r="J69" s="261">
        <v>-20</v>
      </c>
      <c r="K69" s="260">
        <v>79</v>
      </c>
      <c r="L69" s="260">
        <v>107</v>
      </c>
      <c r="M69" s="260">
        <v>-28</v>
      </c>
      <c r="N69" s="261">
        <v>-26.168224299065418</v>
      </c>
      <c r="O69" s="260">
        <v>65</v>
      </c>
      <c r="P69" s="260">
        <v>77</v>
      </c>
      <c r="Q69" s="260">
        <v>-12</v>
      </c>
      <c r="R69" s="261">
        <v>-15.584415584415584</v>
      </c>
      <c r="S69" s="261">
        <v>53.37837837837838</v>
      </c>
      <c r="T69" s="261">
        <v>57.83783783783784</v>
      </c>
      <c r="U69" s="262">
        <f t="shared" si="1"/>
        <v>-4.4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358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352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352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352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351</v>
      </c>
      <c r="C10" s="469"/>
      <c r="D10" s="469"/>
      <c r="E10" s="469"/>
      <c r="F10" s="224"/>
      <c r="G10" s="225">
        <v>19145</v>
      </c>
      <c r="H10" s="226">
        <v>23687</v>
      </c>
      <c r="I10" s="226">
        <v>-4542</v>
      </c>
      <c r="J10" s="227">
        <v>-19.175074935618692</v>
      </c>
      <c r="K10" s="226">
        <v>11229</v>
      </c>
      <c r="L10" s="226">
        <v>11321</v>
      </c>
      <c r="M10" s="226">
        <v>-92</v>
      </c>
      <c r="N10" s="227">
        <v>-0.8126490592703826</v>
      </c>
      <c r="O10" s="226">
        <v>1251</v>
      </c>
      <c r="P10" s="226">
        <v>1524</v>
      </c>
      <c r="Q10" s="226">
        <v>-273</v>
      </c>
      <c r="R10" s="227">
        <v>-17.913385826771652</v>
      </c>
      <c r="S10" s="227">
        <v>58.65238965787412</v>
      </c>
      <c r="T10" s="227">
        <v>47.79414868915438</v>
      </c>
      <c r="U10" s="228">
        <f aca="true" t="shared" si="0" ref="U10:U21">ROUND((ROUND(S10,1)-ROUND(T10,1)),1)</f>
        <v>10.9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135</v>
      </c>
      <c r="H11" s="235">
        <v>166</v>
      </c>
      <c r="I11" s="235">
        <v>-31</v>
      </c>
      <c r="J11" s="236">
        <v>-18.67469879518072</v>
      </c>
      <c r="K11" s="235">
        <v>52</v>
      </c>
      <c r="L11" s="235">
        <v>59</v>
      </c>
      <c r="M11" s="235">
        <v>-7</v>
      </c>
      <c r="N11" s="236">
        <v>-11.864406779661017</v>
      </c>
      <c r="O11" s="235">
        <v>27</v>
      </c>
      <c r="P11" s="235">
        <v>44</v>
      </c>
      <c r="Q11" s="235">
        <v>-17</v>
      </c>
      <c r="R11" s="236">
        <v>-38.63636363636363</v>
      </c>
      <c r="S11" s="236">
        <v>38.51851851851852</v>
      </c>
      <c r="T11" s="236">
        <v>35.54216867469879</v>
      </c>
      <c r="U11" s="237">
        <f t="shared" si="0"/>
        <v>3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98</v>
      </c>
      <c r="H12" s="243">
        <v>127</v>
      </c>
      <c r="I12" s="243">
        <v>-29</v>
      </c>
      <c r="J12" s="244">
        <v>-22.83464566929134</v>
      </c>
      <c r="K12" s="243">
        <v>36</v>
      </c>
      <c r="L12" s="243">
        <v>49</v>
      </c>
      <c r="M12" s="243">
        <v>-13</v>
      </c>
      <c r="N12" s="244">
        <v>-26.53061224489796</v>
      </c>
      <c r="O12" s="243">
        <v>19</v>
      </c>
      <c r="P12" s="243">
        <v>39</v>
      </c>
      <c r="Q12" s="243">
        <v>-20</v>
      </c>
      <c r="R12" s="244">
        <v>-51.28205128205128</v>
      </c>
      <c r="S12" s="244">
        <v>36.734693877551024</v>
      </c>
      <c r="T12" s="244">
        <v>38.582677165354326</v>
      </c>
      <c r="U12" s="245">
        <f t="shared" si="0"/>
        <v>-1.9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8</v>
      </c>
      <c r="H13" s="243">
        <v>13</v>
      </c>
      <c r="I13" s="243">
        <v>-5</v>
      </c>
      <c r="J13" s="244">
        <v>-38.46153846153847</v>
      </c>
      <c r="K13" s="243">
        <v>0</v>
      </c>
      <c r="L13" s="243">
        <v>4</v>
      </c>
      <c r="M13" s="243">
        <v>-4</v>
      </c>
      <c r="N13" s="244">
        <v>-100</v>
      </c>
      <c r="O13" s="243">
        <v>2</v>
      </c>
      <c r="P13" s="243">
        <v>2</v>
      </c>
      <c r="Q13" s="243">
        <v>0</v>
      </c>
      <c r="R13" s="243">
        <v>0</v>
      </c>
      <c r="S13" s="243">
        <v>0</v>
      </c>
      <c r="T13" s="244">
        <v>30.76923076923077</v>
      </c>
      <c r="U13" s="245">
        <f t="shared" si="0"/>
        <v>-30.8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19</v>
      </c>
      <c r="H14" s="243">
        <v>14</v>
      </c>
      <c r="I14" s="243">
        <v>5</v>
      </c>
      <c r="J14" s="244">
        <v>35.714285714285715</v>
      </c>
      <c r="K14" s="243">
        <v>10</v>
      </c>
      <c r="L14" s="243">
        <v>1</v>
      </c>
      <c r="M14" s="243">
        <v>9</v>
      </c>
      <c r="N14" s="244">
        <v>900</v>
      </c>
      <c r="O14" s="243">
        <v>2</v>
      </c>
      <c r="P14" s="243">
        <v>0</v>
      </c>
      <c r="Q14" s="243">
        <v>2</v>
      </c>
      <c r="R14" s="243">
        <v>0</v>
      </c>
      <c r="S14" s="244">
        <v>52.63157894736842</v>
      </c>
      <c r="T14" s="244">
        <v>7.142857142857142</v>
      </c>
      <c r="U14" s="245">
        <f t="shared" si="0"/>
        <v>45.5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7</v>
      </c>
      <c r="H15" s="243">
        <v>7</v>
      </c>
      <c r="I15" s="243">
        <v>0</v>
      </c>
      <c r="J15" s="243">
        <v>0</v>
      </c>
      <c r="K15" s="243">
        <v>6</v>
      </c>
      <c r="L15" s="243">
        <v>4</v>
      </c>
      <c r="M15" s="243">
        <v>2</v>
      </c>
      <c r="N15" s="244">
        <v>50</v>
      </c>
      <c r="O15" s="243">
        <v>4</v>
      </c>
      <c r="P15" s="243">
        <v>1</v>
      </c>
      <c r="Q15" s="243">
        <v>3</v>
      </c>
      <c r="R15" s="244">
        <v>300</v>
      </c>
      <c r="S15" s="244">
        <v>85.71428571428571</v>
      </c>
      <c r="T15" s="244">
        <v>57.14285714285714</v>
      </c>
      <c r="U15" s="245">
        <f t="shared" si="0"/>
        <v>28.6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3</v>
      </c>
      <c r="H16" s="243">
        <v>5</v>
      </c>
      <c r="I16" s="243">
        <v>-2</v>
      </c>
      <c r="J16" s="244">
        <v>-40</v>
      </c>
      <c r="K16" s="243">
        <v>0</v>
      </c>
      <c r="L16" s="243">
        <v>1</v>
      </c>
      <c r="M16" s="243">
        <v>-1</v>
      </c>
      <c r="N16" s="244">
        <v>-100</v>
      </c>
      <c r="O16" s="243">
        <v>0</v>
      </c>
      <c r="P16" s="243">
        <v>2</v>
      </c>
      <c r="Q16" s="243">
        <v>-2</v>
      </c>
      <c r="R16" s="244">
        <v>-100</v>
      </c>
      <c r="S16" s="243">
        <v>0</v>
      </c>
      <c r="T16" s="244">
        <v>20</v>
      </c>
      <c r="U16" s="245">
        <f t="shared" si="0"/>
        <v>-20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152</v>
      </c>
      <c r="H17" s="235">
        <v>147</v>
      </c>
      <c r="I17" s="235">
        <v>5</v>
      </c>
      <c r="J17" s="236">
        <v>3.4013605442176873</v>
      </c>
      <c r="K17" s="235">
        <v>38</v>
      </c>
      <c r="L17" s="235">
        <v>54</v>
      </c>
      <c r="M17" s="235">
        <v>-16</v>
      </c>
      <c r="N17" s="236">
        <v>-29.629629629629626</v>
      </c>
      <c r="O17" s="235">
        <v>21</v>
      </c>
      <c r="P17" s="235">
        <v>26</v>
      </c>
      <c r="Q17" s="235">
        <v>-5</v>
      </c>
      <c r="R17" s="236">
        <v>-19.230769230769234</v>
      </c>
      <c r="S17" s="236">
        <v>25</v>
      </c>
      <c r="T17" s="236">
        <v>36.734693877551024</v>
      </c>
      <c r="U17" s="237">
        <f t="shared" si="0"/>
        <v>-11.7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17</v>
      </c>
      <c r="H18" s="243">
        <v>13</v>
      </c>
      <c r="I18" s="243">
        <v>4</v>
      </c>
      <c r="J18" s="244">
        <v>30.76923076923077</v>
      </c>
      <c r="K18" s="243">
        <v>11</v>
      </c>
      <c r="L18" s="243">
        <v>2</v>
      </c>
      <c r="M18" s="243">
        <v>9</v>
      </c>
      <c r="N18" s="244">
        <v>450</v>
      </c>
      <c r="O18" s="243">
        <v>3</v>
      </c>
      <c r="P18" s="243">
        <v>3</v>
      </c>
      <c r="Q18" s="243">
        <v>0</v>
      </c>
      <c r="R18" s="243">
        <v>0</v>
      </c>
      <c r="S18" s="244">
        <v>64.70588235294117</v>
      </c>
      <c r="T18" s="244">
        <v>15.384615384615385</v>
      </c>
      <c r="U18" s="245">
        <f t="shared" si="0"/>
        <v>49.3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5</v>
      </c>
      <c r="H19" s="243">
        <v>3</v>
      </c>
      <c r="I19" s="243">
        <v>2</v>
      </c>
      <c r="J19" s="244">
        <v>66.66666666666666</v>
      </c>
      <c r="K19" s="243">
        <v>3</v>
      </c>
      <c r="L19" s="243">
        <v>5</v>
      </c>
      <c r="M19" s="243">
        <v>-2</v>
      </c>
      <c r="N19" s="244">
        <v>-40</v>
      </c>
      <c r="O19" s="243">
        <v>2</v>
      </c>
      <c r="P19" s="243">
        <v>0</v>
      </c>
      <c r="Q19" s="243">
        <v>2</v>
      </c>
      <c r="R19" s="243">
        <v>0</v>
      </c>
      <c r="S19" s="244">
        <v>60</v>
      </c>
      <c r="T19" s="244">
        <v>166.66666666666669</v>
      </c>
      <c r="U19" s="245">
        <f t="shared" si="0"/>
        <v>-106.7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91</v>
      </c>
      <c r="H20" s="243">
        <v>82</v>
      </c>
      <c r="I20" s="243">
        <v>9</v>
      </c>
      <c r="J20" s="244">
        <v>10.975609756097562</v>
      </c>
      <c r="K20" s="243">
        <v>18</v>
      </c>
      <c r="L20" s="243">
        <v>22</v>
      </c>
      <c r="M20" s="243">
        <v>-4</v>
      </c>
      <c r="N20" s="244">
        <v>-18.181818181818183</v>
      </c>
      <c r="O20" s="243">
        <v>10</v>
      </c>
      <c r="P20" s="243">
        <v>10</v>
      </c>
      <c r="Q20" s="243">
        <v>0</v>
      </c>
      <c r="R20" s="243">
        <v>0</v>
      </c>
      <c r="S20" s="244">
        <v>19.78021978021978</v>
      </c>
      <c r="T20" s="244">
        <v>26.82926829268293</v>
      </c>
      <c r="U20" s="245">
        <f t="shared" si="0"/>
        <v>-7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5</v>
      </c>
      <c r="H21" s="243">
        <v>3</v>
      </c>
      <c r="I21" s="243">
        <v>2</v>
      </c>
      <c r="J21" s="244">
        <v>66.66666666666666</v>
      </c>
      <c r="K21" s="243">
        <v>1</v>
      </c>
      <c r="L21" s="243">
        <v>2</v>
      </c>
      <c r="M21" s="243">
        <v>-1</v>
      </c>
      <c r="N21" s="244">
        <v>-50</v>
      </c>
      <c r="O21" s="243">
        <v>2</v>
      </c>
      <c r="P21" s="243">
        <v>1</v>
      </c>
      <c r="Q21" s="243">
        <v>1</v>
      </c>
      <c r="R21" s="244">
        <v>100</v>
      </c>
      <c r="S21" s="244">
        <v>20</v>
      </c>
      <c r="T21" s="244">
        <v>66.66666666666666</v>
      </c>
      <c r="U21" s="245">
        <f t="shared" si="0"/>
        <v>-46.7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8</v>
      </c>
      <c r="H22" s="243">
        <v>4</v>
      </c>
      <c r="I22" s="243">
        <v>4</v>
      </c>
      <c r="J22" s="244">
        <v>100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54">
        <v>0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26</v>
      </c>
      <c r="H23" s="243">
        <v>42</v>
      </c>
      <c r="I23" s="243">
        <v>-16</v>
      </c>
      <c r="J23" s="244">
        <v>-38.095238095238095</v>
      </c>
      <c r="K23" s="243">
        <v>5</v>
      </c>
      <c r="L23" s="243">
        <v>23</v>
      </c>
      <c r="M23" s="243">
        <v>-18</v>
      </c>
      <c r="N23" s="244">
        <v>-78.26086956521739</v>
      </c>
      <c r="O23" s="243">
        <v>4</v>
      </c>
      <c r="P23" s="243">
        <v>12</v>
      </c>
      <c r="Q23" s="243">
        <v>-8</v>
      </c>
      <c r="R23" s="244">
        <v>-66.66666666666666</v>
      </c>
      <c r="S23" s="244">
        <v>19.230769230769234</v>
      </c>
      <c r="T23" s="244">
        <v>54.761904761904766</v>
      </c>
      <c r="U23" s="245">
        <f aca="true" t="shared" si="1" ref="U23:U69">ROUND((ROUND(S23,1)-ROUND(T23,1)),1)</f>
        <v>-35.6</v>
      </c>
    </row>
    <row r="24" spans="1:21" ht="22.5" customHeight="1" thickBot="1">
      <c r="A24" s="250"/>
      <c r="B24" s="489" t="s">
        <v>350</v>
      </c>
      <c r="C24" s="489"/>
      <c r="D24" s="489"/>
      <c r="E24" s="489"/>
      <c r="F24" s="232"/>
      <c r="G24" s="234">
        <v>1983</v>
      </c>
      <c r="H24" s="235">
        <v>2840</v>
      </c>
      <c r="I24" s="235">
        <v>-857</v>
      </c>
      <c r="J24" s="236">
        <v>-30.176056338028168</v>
      </c>
      <c r="K24" s="235">
        <v>2168</v>
      </c>
      <c r="L24" s="235">
        <v>2489</v>
      </c>
      <c r="M24" s="235">
        <v>-321</v>
      </c>
      <c r="N24" s="236">
        <v>-12.896745680996386</v>
      </c>
      <c r="O24" s="235">
        <v>173</v>
      </c>
      <c r="P24" s="235">
        <v>206</v>
      </c>
      <c r="Q24" s="235">
        <v>-33</v>
      </c>
      <c r="R24" s="236">
        <v>-16.019417475728158</v>
      </c>
      <c r="S24" s="236">
        <v>109.32929904185578</v>
      </c>
      <c r="T24" s="236">
        <v>87.64084507042253</v>
      </c>
      <c r="U24" s="237">
        <f t="shared" si="1"/>
        <v>21.7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6605</v>
      </c>
      <c r="H25" s="235">
        <v>8117</v>
      </c>
      <c r="I25" s="235">
        <v>-1512</v>
      </c>
      <c r="J25" s="236">
        <v>-18.627571762966614</v>
      </c>
      <c r="K25" s="235">
        <v>4252</v>
      </c>
      <c r="L25" s="235">
        <v>4564</v>
      </c>
      <c r="M25" s="235">
        <v>-312</v>
      </c>
      <c r="N25" s="236">
        <v>-6.8361086765994745</v>
      </c>
      <c r="O25" s="235">
        <v>303</v>
      </c>
      <c r="P25" s="235">
        <v>348</v>
      </c>
      <c r="Q25" s="235">
        <v>-45</v>
      </c>
      <c r="R25" s="236">
        <v>-12.931034482758621</v>
      </c>
      <c r="S25" s="236">
        <v>64.37547312641938</v>
      </c>
      <c r="T25" s="236">
        <v>56.22767032154737</v>
      </c>
      <c r="U25" s="237">
        <f t="shared" si="1"/>
        <v>8.2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147</v>
      </c>
      <c r="H26" s="243">
        <v>221</v>
      </c>
      <c r="I26" s="243">
        <v>-74</v>
      </c>
      <c r="J26" s="244">
        <v>-33.4841628959276</v>
      </c>
      <c r="K26" s="243">
        <v>65</v>
      </c>
      <c r="L26" s="243">
        <v>46</v>
      </c>
      <c r="M26" s="243">
        <v>19</v>
      </c>
      <c r="N26" s="244">
        <v>41.30434782608695</v>
      </c>
      <c r="O26" s="243">
        <v>15</v>
      </c>
      <c r="P26" s="243">
        <v>12</v>
      </c>
      <c r="Q26" s="243">
        <v>3</v>
      </c>
      <c r="R26" s="244">
        <v>25</v>
      </c>
      <c r="S26" s="244">
        <v>44.21768707482993</v>
      </c>
      <c r="T26" s="244">
        <v>20.81447963800905</v>
      </c>
      <c r="U26" s="245">
        <f t="shared" si="1"/>
        <v>23.4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122</v>
      </c>
      <c r="H27" s="243">
        <v>117</v>
      </c>
      <c r="I27" s="243">
        <v>5</v>
      </c>
      <c r="J27" s="244">
        <v>4.273504273504273</v>
      </c>
      <c r="K27" s="243">
        <v>32</v>
      </c>
      <c r="L27" s="243">
        <v>36</v>
      </c>
      <c r="M27" s="243">
        <v>-4</v>
      </c>
      <c r="N27" s="244">
        <v>-11.11111111111111</v>
      </c>
      <c r="O27" s="243">
        <v>10</v>
      </c>
      <c r="P27" s="243">
        <v>13</v>
      </c>
      <c r="Q27" s="243">
        <v>-3</v>
      </c>
      <c r="R27" s="244">
        <v>-23.076923076923077</v>
      </c>
      <c r="S27" s="244">
        <v>26.229508196721312</v>
      </c>
      <c r="T27" s="244">
        <v>30.76923076923077</v>
      </c>
      <c r="U27" s="245">
        <f t="shared" si="1"/>
        <v>-4.6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81</v>
      </c>
      <c r="H28" s="243">
        <v>119</v>
      </c>
      <c r="I28" s="243">
        <v>-38</v>
      </c>
      <c r="J28" s="244">
        <v>-31.932773109243694</v>
      </c>
      <c r="K28" s="243">
        <v>21</v>
      </c>
      <c r="L28" s="243">
        <v>150</v>
      </c>
      <c r="M28" s="243">
        <v>-129</v>
      </c>
      <c r="N28" s="244">
        <v>-86</v>
      </c>
      <c r="O28" s="243">
        <v>12</v>
      </c>
      <c r="P28" s="243">
        <v>17</v>
      </c>
      <c r="Q28" s="243">
        <v>-5</v>
      </c>
      <c r="R28" s="244">
        <v>-29.411764705882355</v>
      </c>
      <c r="S28" s="244">
        <v>25.925925925925924</v>
      </c>
      <c r="T28" s="244">
        <v>126.05042016806722</v>
      </c>
      <c r="U28" s="245">
        <f t="shared" si="1"/>
        <v>-100.2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1733</v>
      </c>
      <c r="H29" s="243">
        <v>2184</v>
      </c>
      <c r="I29" s="243">
        <v>-451</v>
      </c>
      <c r="J29" s="244">
        <v>-20.65018315018315</v>
      </c>
      <c r="K29" s="243">
        <v>1699</v>
      </c>
      <c r="L29" s="243">
        <v>1070</v>
      </c>
      <c r="M29" s="243">
        <v>629</v>
      </c>
      <c r="N29" s="244">
        <v>58.78504672897197</v>
      </c>
      <c r="O29" s="243">
        <v>73</v>
      </c>
      <c r="P29" s="243">
        <v>99</v>
      </c>
      <c r="Q29" s="243">
        <v>-26</v>
      </c>
      <c r="R29" s="244">
        <v>-26.262626262626267</v>
      </c>
      <c r="S29" s="244">
        <v>98.03808424697057</v>
      </c>
      <c r="T29" s="244">
        <v>48.99267399267399</v>
      </c>
      <c r="U29" s="245">
        <f t="shared" si="1"/>
        <v>49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2237</v>
      </c>
      <c r="H30" s="243">
        <v>2733</v>
      </c>
      <c r="I30" s="243">
        <v>-496</v>
      </c>
      <c r="J30" s="244">
        <v>-18.1485547017929</v>
      </c>
      <c r="K30" s="243">
        <v>1272</v>
      </c>
      <c r="L30" s="243">
        <v>1177</v>
      </c>
      <c r="M30" s="243">
        <v>95</v>
      </c>
      <c r="N30" s="244">
        <v>8.071367884451996</v>
      </c>
      <c r="O30" s="243">
        <v>44</v>
      </c>
      <c r="P30" s="243">
        <v>66</v>
      </c>
      <c r="Q30" s="243">
        <v>-22</v>
      </c>
      <c r="R30" s="244">
        <v>-33.33333333333333</v>
      </c>
      <c r="S30" s="244">
        <v>56.86186857398301</v>
      </c>
      <c r="T30" s="244">
        <v>43.066227588730335</v>
      </c>
      <c r="U30" s="245">
        <f t="shared" si="1"/>
        <v>13.8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1995</v>
      </c>
      <c r="H31" s="243">
        <v>2393</v>
      </c>
      <c r="I31" s="243">
        <v>-398</v>
      </c>
      <c r="J31" s="244">
        <v>-16.631842875052236</v>
      </c>
      <c r="K31" s="243">
        <v>1057</v>
      </c>
      <c r="L31" s="243">
        <v>1924</v>
      </c>
      <c r="M31" s="243">
        <v>-867</v>
      </c>
      <c r="N31" s="244">
        <v>-45.062370062370064</v>
      </c>
      <c r="O31" s="243">
        <v>120</v>
      </c>
      <c r="P31" s="243">
        <v>111</v>
      </c>
      <c r="Q31" s="243">
        <v>9</v>
      </c>
      <c r="R31" s="244">
        <v>8.108108108108109</v>
      </c>
      <c r="S31" s="244">
        <v>52.98245614035088</v>
      </c>
      <c r="T31" s="244">
        <v>80.40117007939824</v>
      </c>
      <c r="U31" s="245">
        <f t="shared" si="1"/>
        <v>-27.4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73</v>
      </c>
      <c r="H32" s="243">
        <v>41</v>
      </c>
      <c r="I32" s="243">
        <v>32</v>
      </c>
      <c r="J32" s="244">
        <v>78.04878048780488</v>
      </c>
      <c r="K32" s="243">
        <v>13</v>
      </c>
      <c r="L32" s="243">
        <v>7</v>
      </c>
      <c r="M32" s="243">
        <v>6</v>
      </c>
      <c r="N32" s="244">
        <v>85.71428571428571</v>
      </c>
      <c r="O32" s="243">
        <v>6</v>
      </c>
      <c r="P32" s="243">
        <v>6</v>
      </c>
      <c r="Q32" s="243">
        <v>0</v>
      </c>
      <c r="R32" s="243">
        <v>0</v>
      </c>
      <c r="S32" s="244">
        <v>17.80821917808219</v>
      </c>
      <c r="T32" s="244">
        <v>17.073170731707318</v>
      </c>
      <c r="U32" s="245">
        <f t="shared" si="1"/>
        <v>0.7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36</v>
      </c>
      <c r="H33" s="243">
        <v>25</v>
      </c>
      <c r="I33" s="243">
        <v>11</v>
      </c>
      <c r="J33" s="244">
        <v>44</v>
      </c>
      <c r="K33" s="243">
        <v>23</v>
      </c>
      <c r="L33" s="243">
        <v>30</v>
      </c>
      <c r="M33" s="243">
        <v>-7</v>
      </c>
      <c r="N33" s="244">
        <v>-23.333333333333332</v>
      </c>
      <c r="O33" s="243">
        <v>3</v>
      </c>
      <c r="P33" s="243">
        <v>7</v>
      </c>
      <c r="Q33" s="243">
        <v>-4</v>
      </c>
      <c r="R33" s="244">
        <v>-57.14285714285714</v>
      </c>
      <c r="S33" s="244">
        <v>63.888888888888886</v>
      </c>
      <c r="T33" s="244">
        <v>120</v>
      </c>
      <c r="U33" s="245">
        <f t="shared" si="1"/>
        <v>-56.1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8</v>
      </c>
      <c r="H34" s="243">
        <v>33</v>
      </c>
      <c r="I34" s="243">
        <v>-25</v>
      </c>
      <c r="J34" s="244">
        <v>-75.75757575757575</v>
      </c>
      <c r="K34" s="243">
        <v>3</v>
      </c>
      <c r="L34" s="243">
        <v>6</v>
      </c>
      <c r="M34" s="243">
        <v>-3</v>
      </c>
      <c r="N34" s="244">
        <v>-50</v>
      </c>
      <c r="O34" s="243">
        <v>0</v>
      </c>
      <c r="P34" s="243">
        <v>4</v>
      </c>
      <c r="Q34" s="243">
        <v>-4</v>
      </c>
      <c r="R34" s="244">
        <v>-100</v>
      </c>
      <c r="S34" s="244">
        <v>37.5</v>
      </c>
      <c r="T34" s="244">
        <v>18.181818181818183</v>
      </c>
      <c r="U34" s="245">
        <f t="shared" si="1"/>
        <v>19.3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173</v>
      </c>
      <c r="H35" s="243">
        <v>251</v>
      </c>
      <c r="I35" s="243">
        <v>-78</v>
      </c>
      <c r="J35" s="244">
        <v>-31.07569721115538</v>
      </c>
      <c r="K35" s="243">
        <v>67</v>
      </c>
      <c r="L35" s="243">
        <v>118</v>
      </c>
      <c r="M35" s="243">
        <v>-51</v>
      </c>
      <c r="N35" s="244">
        <v>-43.22033898305085</v>
      </c>
      <c r="O35" s="243">
        <v>20</v>
      </c>
      <c r="P35" s="243">
        <v>13</v>
      </c>
      <c r="Q35" s="243">
        <v>7</v>
      </c>
      <c r="R35" s="244">
        <v>53.84615384615385</v>
      </c>
      <c r="S35" s="244">
        <v>38.72832369942196</v>
      </c>
      <c r="T35" s="244">
        <v>47.01195219123506</v>
      </c>
      <c r="U35" s="245">
        <f t="shared" si="1"/>
        <v>-8.3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2039</v>
      </c>
      <c r="H36" s="235">
        <v>1877</v>
      </c>
      <c r="I36" s="235">
        <v>162</v>
      </c>
      <c r="J36" s="236">
        <v>8.630793819925414</v>
      </c>
      <c r="K36" s="235">
        <v>327</v>
      </c>
      <c r="L36" s="235">
        <v>194</v>
      </c>
      <c r="M36" s="235">
        <v>133</v>
      </c>
      <c r="N36" s="236">
        <v>68.55670103092784</v>
      </c>
      <c r="O36" s="235">
        <v>99</v>
      </c>
      <c r="P36" s="235">
        <v>111</v>
      </c>
      <c r="Q36" s="235">
        <v>-12</v>
      </c>
      <c r="R36" s="236">
        <v>-10.81081081081081</v>
      </c>
      <c r="S36" s="236">
        <v>16.03727317312408</v>
      </c>
      <c r="T36" s="236">
        <v>10.335641981885988</v>
      </c>
      <c r="U36" s="237">
        <f t="shared" si="1"/>
        <v>5.7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8</v>
      </c>
      <c r="H37" s="243">
        <v>9</v>
      </c>
      <c r="I37" s="243">
        <v>-1</v>
      </c>
      <c r="J37" s="244">
        <v>-11.11111111111111</v>
      </c>
      <c r="K37" s="243">
        <v>3</v>
      </c>
      <c r="L37" s="243">
        <v>3</v>
      </c>
      <c r="M37" s="243">
        <v>0</v>
      </c>
      <c r="N37" s="243">
        <v>0</v>
      </c>
      <c r="O37" s="243">
        <v>2</v>
      </c>
      <c r="P37" s="243">
        <v>4</v>
      </c>
      <c r="Q37" s="243">
        <v>-2</v>
      </c>
      <c r="R37" s="244">
        <v>-50</v>
      </c>
      <c r="S37" s="244">
        <v>37.5</v>
      </c>
      <c r="T37" s="244">
        <v>33.33333333333333</v>
      </c>
      <c r="U37" s="245">
        <f t="shared" si="1"/>
        <v>4.2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19</v>
      </c>
      <c r="H38" s="243">
        <v>22</v>
      </c>
      <c r="I38" s="243">
        <v>-3</v>
      </c>
      <c r="J38" s="244">
        <v>-13.636363636363635</v>
      </c>
      <c r="K38" s="243">
        <v>1</v>
      </c>
      <c r="L38" s="243">
        <v>9</v>
      </c>
      <c r="M38" s="243">
        <v>-8</v>
      </c>
      <c r="N38" s="244">
        <v>-88.88888888888889</v>
      </c>
      <c r="O38" s="243">
        <v>0</v>
      </c>
      <c r="P38" s="243">
        <v>6</v>
      </c>
      <c r="Q38" s="243">
        <v>-6</v>
      </c>
      <c r="R38" s="244">
        <v>-100</v>
      </c>
      <c r="S38" s="244">
        <v>5.263157894736842</v>
      </c>
      <c r="T38" s="244">
        <v>40.909090909090914</v>
      </c>
      <c r="U38" s="245">
        <f t="shared" si="1"/>
        <v>-35.6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22</v>
      </c>
      <c r="H39" s="243">
        <v>8</v>
      </c>
      <c r="I39" s="243">
        <v>14</v>
      </c>
      <c r="J39" s="244">
        <v>175</v>
      </c>
      <c r="K39" s="243">
        <v>8</v>
      </c>
      <c r="L39" s="243">
        <v>2</v>
      </c>
      <c r="M39" s="243">
        <v>6</v>
      </c>
      <c r="N39" s="244">
        <v>300</v>
      </c>
      <c r="O39" s="243">
        <v>7</v>
      </c>
      <c r="P39" s="243">
        <v>1</v>
      </c>
      <c r="Q39" s="243">
        <v>6</v>
      </c>
      <c r="R39" s="244">
        <v>600</v>
      </c>
      <c r="S39" s="244">
        <v>36.36363636363637</v>
      </c>
      <c r="T39" s="244">
        <v>25</v>
      </c>
      <c r="U39" s="245">
        <f t="shared" si="1"/>
        <v>11.4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114</v>
      </c>
      <c r="H40" s="243">
        <v>142</v>
      </c>
      <c r="I40" s="243">
        <v>-28</v>
      </c>
      <c r="J40" s="244">
        <v>-19.718309859154928</v>
      </c>
      <c r="K40" s="243">
        <v>41</v>
      </c>
      <c r="L40" s="243">
        <v>14</v>
      </c>
      <c r="M40" s="243">
        <v>27</v>
      </c>
      <c r="N40" s="244">
        <v>192.85714285714286</v>
      </c>
      <c r="O40" s="243">
        <v>17</v>
      </c>
      <c r="P40" s="243">
        <v>12</v>
      </c>
      <c r="Q40" s="243">
        <v>5</v>
      </c>
      <c r="R40" s="244">
        <v>41.66666666666667</v>
      </c>
      <c r="S40" s="244">
        <v>35.96491228070175</v>
      </c>
      <c r="T40" s="244">
        <v>9.859154929577464</v>
      </c>
      <c r="U40" s="245">
        <f t="shared" si="1"/>
        <v>26.1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1757</v>
      </c>
      <c r="H41" s="243">
        <v>1589</v>
      </c>
      <c r="I41" s="243">
        <v>168</v>
      </c>
      <c r="J41" s="244">
        <v>10.572687224669604</v>
      </c>
      <c r="K41" s="243">
        <v>240</v>
      </c>
      <c r="L41" s="243">
        <v>129</v>
      </c>
      <c r="M41" s="243">
        <v>111</v>
      </c>
      <c r="N41" s="244">
        <v>86.04651162790698</v>
      </c>
      <c r="O41" s="243">
        <v>66</v>
      </c>
      <c r="P41" s="243">
        <v>78</v>
      </c>
      <c r="Q41" s="243">
        <v>-12</v>
      </c>
      <c r="R41" s="244">
        <v>-15.384615384615385</v>
      </c>
      <c r="S41" s="244">
        <v>13.659647125782584</v>
      </c>
      <c r="T41" s="244">
        <v>8.118313404657016</v>
      </c>
      <c r="U41" s="245">
        <f t="shared" si="1"/>
        <v>5.6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119</v>
      </c>
      <c r="H42" s="243">
        <v>107</v>
      </c>
      <c r="I42" s="243">
        <v>12</v>
      </c>
      <c r="J42" s="244">
        <v>11.214953271028037</v>
      </c>
      <c r="K42" s="243">
        <v>34</v>
      </c>
      <c r="L42" s="243">
        <v>37</v>
      </c>
      <c r="M42" s="243">
        <v>-3</v>
      </c>
      <c r="N42" s="244">
        <v>-8.108108108108109</v>
      </c>
      <c r="O42" s="243">
        <v>7</v>
      </c>
      <c r="P42" s="243">
        <v>10</v>
      </c>
      <c r="Q42" s="243">
        <v>-3</v>
      </c>
      <c r="R42" s="244">
        <v>-30</v>
      </c>
      <c r="S42" s="244">
        <v>28.57142857142857</v>
      </c>
      <c r="T42" s="244">
        <v>34.57943925233645</v>
      </c>
      <c r="U42" s="245">
        <f t="shared" si="1"/>
        <v>-6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5743</v>
      </c>
      <c r="H43" s="235">
        <v>7973</v>
      </c>
      <c r="I43" s="235">
        <v>-2230</v>
      </c>
      <c r="J43" s="236">
        <v>-27.969396713909443</v>
      </c>
      <c r="K43" s="235">
        <v>3002</v>
      </c>
      <c r="L43" s="235">
        <v>2812</v>
      </c>
      <c r="M43" s="235">
        <v>190</v>
      </c>
      <c r="N43" s="236">
        <v>6.756756756756757</v>
      </c>
      <c r="O43" s="235">
        <v>442</v>
      </c>
      <c r="P43" s="235">
        <v>564</v>
      </c>
      <c r="Q43" s="235">
        <v>-122</v>
      </c>
      <c r="R43" s="236">
        <v>-21.631205673758867</v>
      </c>
      <c r="S43" s="236">
        <v>52.27233153404144</v>
      </c>
      <c r="T43" s="236">
        <v>35.26903298632886</v>
      </c>
      <c r="U43" s="237">
        <f t="shared" si="1"/>
        <v>17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52</v>
      </c>
      <c r="H44" s="243">
        <v>60</v>
      </c>
      <c r="I44" s="243">
        <v>-8</v>
      </c>
      <c r="J44" s="244">
        <v>-13.333333333333334</v>
      </c>
      <c r="K44" s="243">
        <v>29</v>
      </c>
      <c r="L44" s="243">
        <v>30</v>
      </c>
      <c r="M44" s="243">
        <v>-1</v>
      </c>
      <c r="N44" s="244">
        <v>-3.3333333333333335</v>
      </c>
      <c r="O44" s="243">
        <v>6</v>
      </c>
      <c r="P44" s="243">
        <v>10</v>
      </c>
      <c r="Q44" s="243">
        <v>-4</v>
      </c>
      <c r="R44" s="244">
        <v>-40</v>
      </c>
      <c r="S44" s="244">
        <v>55.769230769230774</v>
      </c>
      <c r="T44" s="244">
        <v>50</v>
      </c>
      <c r="U44" s="245">
        <f t="shared" si="1"/>
        <v>5.8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661</v>
      </c>
      <c r="H45" s="243">
        <v>859</v>
      </c>
      <c r="I45" s="243">
        <v>-198</v>
      </c>
      <c r="J45" s="244">
        <v>-23.050058207217695</v>
      </c>
      <c r="K45" s="243">
        <v>265</v>
      </c>
      <c r="L45" s="243">
        <v>460</v>
      </c>
      <c r="M45" s="243">
        <v>-195</v>
      </c>
      <c r="N45" s="244">
        <v>-42.391304347826086</v>
      </c>
      <c r="O45" s="243">
        <v>57</v>
      </c>
      <c r="P45" s="243">
        <v>54</v>
      </c>
      <c r="Q45" s="243">
        <v>3</v>
      </c>
      <c r="R45" s="244">
        <v>5.555555555555555</v>
      </c>
      <c r="S45" s="244">
        <v>40.09077155824508</v>
      </c>
      <c r="T45" s="244">
        <v>53.55064027939464</v>
      </c>
      <c r="U45" s="245">
        <f t="shared" si="1"/>
        <v>-13.5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3562</v>
      </c>
      <c r="H46" s="243">
        <v>4647</v>
      </c>
      <c r="I46" s="243">
        <v>-1085</v>
      </c>
      <c r="J46" s="244">
        <v>-23.34839681514956</v>
      </c>
      <c r="K46" s="243">
        <v>1231</v>
      </c>
      <c r="L46" s="243">
        <v>912</v>
      </c>
      <c r="M46" s="243">
        <v>319</v>
      </c>
      <c r="N46" s="244">
        <v>34.978070175438596</v>
      </c>
      <c r="O46" s="243">
        <v>247</v>
      </c>
      <c r="P46" s="243">
        <v>354</v>
      </c>
      <c r="Q46" s="243">
        <v>-107</v>
      </c>
      <c r="R46" s="244">
        <v>-30.225988700564972</v>
      </c>
      <c r="S46" s="244">
        <v>34.559236384053904</v>
      </c>
      <c r="T46" s="244">
        <v>19.62556488056811</v>
      </c>
      <c r="U46" s="245">
        <f t="shared" si="1"/>
        <v>15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1163</v>
      </c>
      <c r="H47" s="243">
        <v>2006</v>
      </c>
      <c r="I47" s="243">
        <v>-843</v>
      </c>
      <c r="J47" s="244">
        <v>-42.02392821535394</v>
      </c>
      <c r="K47" s="243">
        <v>1334</v>
      </c>
      <c r="L47" s="243">
        <v>1036</v>
      </c>
      <c r="M47" s="243">
        <v>298</v>
      </c>
      <c r="N47" s="244">
        <v>28.764478764478763</v>
      </c>
      <c r="O47" s="243">
        <v>101</v>
      </c>
      <c r="P47" s="243">
        <v>128</v>
      </c>
      <c r="Q47" s="243">
        <v>-27</v>
      </c>
      <c r="R47" s="244">
        <v>-21.09375</v>
      </c>
      <c r="S47" s="244">
        <v>114.70335339638864</v>
      </c>
      <c r="T47" s="244">
        <v>51.64506480558325</v>
      </c>
      <c r="U47" s="245">
        <f t="shared" si="1"/>
        <v>63.1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208</v>
      </c>
      <c r="H48" s="243">
        <v>252</v>
      </c>
      <c r="I48" s="243">
        <v>-44</v>
      </c>
      <c r="J48" s="244">
        <v>-17.46031746031746</v>
      </c>
      <c r="K48" s="243">
        <v>88</v>
      </c>
      <c r="L48" s="243">
        <v>355</v>
      </c>
      <c r="M48" s="243">
        <v>-267</v>
      </c>
      <c r="N48" s="244">
        <v>-75.21126760563381</v>
      </c>
      <c r="O48" s="243">
        <v>15</v>
      </c>
      <c r="P48" s="243">
        <v>10</v>
      </c>
      <c r="Q48" s="243">
        <v>5</v>
      </c>
      <c r="R48" s="244">
        <v>50</v>
      </c>
      <c r="S48" s="244">
        <v>42.30769230769231</v>
      </c>
      <c r="T48" s="244">
        <v>140.87301587301587</v>
      </c>
      <c r="U48" s="245">
        <f t="shared" si="1"/>
        <v>-98.6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97</v>
      </c>
      <c r="H49" s="243">
        <v>149</v>
      </c>
      <c r="I49" s="243">
        <v>-52</v>
      </c>
      <c r="J49" s="244">
        <v>-34.899328859060404</v>
      </c>
      <c r="K49" s="243">
        <v>55</v>
      </c>
      <c r="L49" s="243">
        <v>19</v>
      </c>
      <c r="M49" s="243">
        <v>36</v>
      </c>
      <c r="N49" s="244">
        <v>189.4736842105263</v>
      </c>
      <c r="O49" s="243">
        <v>16</v>
      </c>
      <c r="P49" s="243">
        <v>8</v>
      </c>
      <c r="Q49" s="243">
        <v>8</v>
      </c>
      <c r="R49" s="244">
        <v>100</v>
      </c>
      <c r="S49" s="244">
        <v>56.70103092783505</v>
      </c>
      <c r="T49" s="244">
        <v>12.751677852348994</v>
      </c>
      <c r="U49" s="245">
        <f t="shared" si="1"/>
        <v>43.9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367</v>
      </c>
      <c r="H50" s="235">
        <v>434</v>
      </c>
      <c r="I50" s="235">
        <v>-67</v>
      </c>
      <c r="J50" s="236">
        <v>-15.43778801843318</v>
      </c>
      <c r="K50" s="235">
        <v>84</v>
      </c>
      <c r="L50" s="235">
        <v>142</v>
      </c>
      <c r="M50" s="235">
        <v>-58</v>
      </c>
      <c r="N50" s="236">
        <v>-40.845070422535215</v>
      </c>
      <c r="O50" s="235">
        <v>33</v>
      </c>
      <c r="P50" s="235">
        <v>50</v>
      </c>
      <c r="Q50" s="235">
        <v>-17</v>
      </c>
      <c r="R50" s="236">
        <v>-34</v>
      </c>
      <c r="S50" s="236">
        <v>22.888283378746593</v>
      </c>
      <c r="T50" s="236">
        <v>32.71889400921659</v>
      </c>
      <c r="U50" s="237">
        <f t="shared" si="1"/>
        <v>-9.8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8</v>
      </c>
      <c r="H51" s="243">
        <v>17</v>
      </c>
      <c r="I51" s="243">
        <v>-9</v>
      </c>
      <c r="J51" s="244">
        <v>-52.94117647058824</v>
      </c>
      <c r="K51" s="243">
        <v>7</v>
      </c>
      <c r="L51" s="243">
        <v>2</v>
      </c>
      <c r="M51" s="243">
        <v>5</v>
      </c>
      <c r="N51" s="244">
        <v>250</v>
      </c>
      <c r="O51" s="243">
        <v>4</v>
      </c>
      <c r="P51" s="243">
        <v>4</v>
      </c>
      <c r="Q51" s="243">
        <v>0</v>
      </c>
      <c r="R51" s="243">
        <v>0</v>
      </c>
      <c r="S51" s="244">
        <v>87.5</v>
      </c>
      <c r="T51" s="244">
        <v>11.76470588235294</v>
      </c>
      <c r="U51" s="245">
        <f t="shared" si="1"/>
        <v>75.7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4</v>
      </c>
      <c r="H52" s="243">
        <v>7</v>
      </c>
      <c r="I52" s="243">
        <v>-3</v>
      </c>
      <c r="J52" s="244">
        <v>-42.857142857142854</v>
      </c>
      <c r="K52" s="243">
        <v>3</v>
      </c>
      <c r="L52" s="243">
        <v>5</v>
      </c>
      <c r="M52" s="243">
        <v>-2</v>
      </c>
      <c r="N52" s="244">
        <v>-40</v>
      </c>
      <c r="O52" s="243">
        <v>2</v>
      </c>
      <c r="P52" s="243">
        <v>2</v>
      </c>
      <c r="Q52" s="243">
        <v>0</v>
      </c>
      <c r="R52" s="243">
        <v>0</v>
      </c>
      <c r="S52" s="244">
        <v>75</v>
      </c>
      <c r="T52" s="244">
        <v>71.42857142857143</v>
      </c>
      <c r="U52" s="245">
        <f t="shared" si="1"/>
        <v>3.6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145</v>
      </c>
      <c r="H53" s="243">
        <v>99</v>
      </c>
      <c r="I53" s="243">
        <v>46</v>
      </c>
      <c r="J53" s="244">
        <v>46.464646464646464</v>
      </c>
      <c r="K53" s="243">
        <v>3</v>
      </c>
      <c r="L53" s="243">
        <v>24</v>
      </c>
      <c r="M53" s="243">
        <v>-21</v>
      </c>
      <c r="N53" s="244">
        <v>-87.5</v>
      </c>
      <c r="O53" s="243">
        <v>2</v>
      </c>
      <c r="P53" s="243">
        <v>13</v>
      </c>
      <c r="Q53" s="243">
        <v>-11</v>
      </c>
      <c r="R53" s="244">
        <v>-84.61538461538461</v>
      </c>
      <c r="S53" s="244">
        <v>2.0689655172413794</v>
      </c>
      <c r="T53" s="244">
        <v>24.242424242424242</v>
      </c>
      <c r="U53" s="245">
        <f t="shared" si="1"/>
        <v>-22.1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185</v>
      </c>
      <c r="H54" s="243">
        <v>261</v>
      </c>
      <c r="I54" s="243">
        <v>-76</v>
      </c>
      <c r="J54" s="244">
        <v>-29.118773946360154</v>
      </c>
      <c r="K54" s="243">
        <v>47</v>
      </c>
      <c r="L54" s="243">
        <v>101</v>
      </c>
      <c r="M54" s="243">
        <v>-54</v>
      </c>
      <c r="N54" s="244">
        <v>-53.46534653465347</v>
      </c>
      <c r="O54" s="243">
        <v>13</v>
      </c>
      <c r="P54" s="243">
        <v>27</v>
      </c>
      <c r="Q54" s="243">
        <v>-14</v>
      </c>
      <c r="R54" s="244">
        <v>-51.85185185185185</v>
      </c>
      <c r="S54" s="244">
        <v>25.405405405405407</v>
      </c>
      <c r="T54" s="244">
        <v>38.69731800766284</v>
      </c>
      <c r="U54" s="245">
        <f t="shared" si="1"/>
        <v>-13.3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25</v>
      </c>
      <c r="H55" s="243">
        <v>50</v>
      </c>
      <c r="I55" s="243">
        <v>-25</v>
      </c>
      <c r="J55" s="244">
        <v>-50</v>
      </c>
      <c r="K55" s="243">
        <v>24</v>
      </c>
      <c r="L55" s="243">
        <v>10</v>
      </c>
      <c r="M55" s="243">
        <v>14</v>
      </c>
      <c r="N55" s="244">
        <v>140</v>
      </c>
      <c r="O55" s="243">
        <v>12</v>
      </c>
      <c r="P55" s="243">
        <v>4</v>
      </c>
      <c r="Q55" s="243">
        <v>8</v>
      </c>
      <c r="R55" s="244">
        <v>200</v>
      </c>
      <c r="S55" s="244">
        <v>96</v>
      </c>
      <c r="T55" s="244">
        <v>20</v>
      </c>
      <c r="U55" s="245">
        <f t="shared" si="1"/>
        <v>76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321</v>
      </c>
      <c r="H56" s="235">
        <v>230</v>
      </c>
      <c r="I56" s="235">
        <v>91</v>
      </c>
      <c r="J56" s="236">
        <v>39.565217391304344</v>
      </c>
      <c r="K56" s="235">
        <v>106</v>
      </c>
      <c r="L56" s="235">
        <v>98</v>
      </c>
      <c r="M56" s="235">
        <v>8</v>
      </c>
      <c r="N56" s="236">
        <v>8.16326530612245</v>
      </c>
      <c r="O56" s="235">
        <v>31</v>
      </c>
      <c r="P56" s="235">
        <v>41</v>
      </c>
      <c r="Q56" s="235">
        <v>-10</v>
      </c>
      <c r="R56" s="236">
        <v>-24.390243902439025</v>
      </c>
      <c r="S56" s="236">
        <v>33.021806853582554</v>
      </c>
      <c r="T56" s="236">
        <v>42.608695652173914</v>
      </c>
      <c r="U56" s="237">
        <f t="shared" si="1"/>
        <v>-9.6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20</v>
      </c>
      <c r="H57" s="243">
        <v>17</v>
      </c>
      <c r="I57" s="243">
        <v>3</v>
      </c>
      <c r="J57" s="244">
        <v>17.647058823529413</v>
      </c>
      <c r="K57" s="243">
        <v>11</v>
      </c>
      <c r="L57" s="243">
        <v>12</v>
      </c>
      <c r="M57" s="243">
        <v>-1</v>
      </c>
      <c r="N57" s="244">
        <v>-8.333333333333332</v>
      </c>
      <c r="O57" s="243">
        <v>4</v>
      </c>
      <c r="P57" s="243">
        <v>10</v>
      </c>
      <c r="Q57" s="243">
        <v>-6</v>
      </c>
      <c r="R57" s="244">
        <v>-60</v>
      </c>
      <c r="S57" s="244">
        <v>55.00000000000001</v>
      </c>
      <c r="T57" s="244">
        <v>70.58823529411765</v>
      </c>
      <c r="U57" s="245">
        <f t="shared" si="1"/>
        <v>-15.6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151</v>
      </c>
      <c r="H58" s="243">
        <v>84</v>
      </c>
      <c r="I58" s="243">
        <v>67</v>
      </c>
      <c r="J58" s="244">
        <v>79.76190476190477</v>
      </c>
      <c r="K58" s="243">
        <v>41</v>
      </c>
      <c r="L58" s="243">
        <v>25</v>
      </c>
      <c r="M58" s="243">
        <v>16</v>
      </c>
      <c r="N58" s="244">
        <v>64</v>
      </c>
      <c r="O58" s="243">
        <v>11</v>
      </c>
      <c r="P58" s="243">
        <v>7</v>
      </c>
      <c r="Q58" s="243">
        <v>4</v>
      </c>
      <c r="R58" s="244">
        <v>57.14285714285714</v>
      </c>
      <c r="S58" s="244">
        <v>27.1523178807947</v>
      </c>
      <c r="T58" s="244">
        <v>29.761904761904763</v>
      </c>
      <c r="U58" s="245">
        <f t="shared" si="1"/>
        <v>-2.6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104</v>
      </c>
      <c r="H59" s="243">
        <v>94</v>
      </c>
      <c r="I59" s="243">
        <v>10</v>
      </c>
      <c r="J59" s="244">
        <v>10.638297872340425</v>
      </c>
      <c r="K59" s="243">
        <v>52</v>
      </c>
      <c r="L59" s="243">
        <v>58</v>
      </c>
      <c r="M59" s="243">
        <v>-6</v>
      </c>
      <c r="N59" s="244">
        <v>-10.344827586206897</v>
      </c>
      <c r="O59" s="243">
        <v>14</v>
      </c>
      <c r="P59" s="243">
        <v>21</v>
      </c>
      <c r="Q59" s="243">
        <v>-7</v>
      </c>
      <c r="R59" s="244">
        <v>-33.33333333333333</v>
      </c>
      <c r="S59" s="244">
        <v>50</v>
      </c>
      <c r="T59" s="244">
        <v>61.702127659574465</v>
      </c>
      <c r="U59" s="245">
        <f t="shared" si="1"/>
        <v>-11.7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46</v>
      </c>
      <c r="H60" s="243">
        <v>35</v>
      </c>
      <c r="I60" s="243">
        <v>11</v>
      </c>
      <c r="J60" s="244">
        <v>31.428571428571427</v>
      </c>
      <c r="K60" s="243">
        <v>2</v>
      </c>
      <c r="L60" s="243">
        <v>3</v>
      </c>
      <c r="M60" s="243">
        <v>-1</v>
      </c>
      <c r="N60" s="244">
        <v>-33.33333333333333</v>
      </c>
      <c r="O60" s="243">
        <v>2</v>
      </c>
      <c r="P60" s="243">
        <v>3</v>
      </c>
      <c r="Q60" s="243">
        <v>-1</v>
      </c>
      <c r="R60" s="244">
        <v>-33.33333333333333</v>
      </c>
      <c r="S60" s="244">
        <v>4.3478260869565215</v>
      </c>
      <c r="T60" s="244">
        <v>8.571428571428571</v>
      </c>
      <c r="U60" s="245">
        <f t="shared" si="1"/>
        <v>-4.3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1800</v>
      </c>
      <c r="H61" s="235">
        <v>1903</v>
      </c>
      <c r="I61" s="235">
        <v>-103</v>
      </c>
      <c r="J61" s="236">
        <v>-5.412506568575933</v>
      </c>
      <c r="K61" s="235">
        <v>1200</v>
      </c>
      <c r="L61" s="235">
        <v>909</v>
      </c>
      <c r="M61" s="235">
        <v>291</v>
      </c>
      <c r="N61" s="236">
        <v>32.01320132013201</v>
      </c>
      <c r="O61" s="235">
        <v>122</v>
      </c>
      <c r="P61" s="235">
        <v>134</v>
      </c>
      <c r="Q61" s="235">
        <v>-12</v>
      </c>
      <c r="R61" s="236">
        <v>-8.955223880597014</v>
      </c>
      <c r="S61" s="236">
        <v>66.66666666666666</v>
      </c>
      <c r="T61" s="236">
        <v>47.76668418286915</v>
      </c>
      <c r="U61" s="237">
        <f t="shared" si="1"/>
        <v>18.9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1559</v>
      </c>
      <c r="H62" s="243">
        <v>1586</v>
      </c>
      <c r="I62" s="243">
        <v>-27</v>
      </c>
      <c r="J62" s="244">
        <v>-1.7023959646910467</v>
      </c>
      <c r="K62" s="243">
        <v>1119</v>
      </c>
      <c r="L62" s="243">
        <v>789</v>
      </c>
      <c r="M62" s="243">
        <v>330</v>
      </c>
      <c r="N62" s="244">
        <v>41.825095057034225</v>
      </c>
      <c r="O62" s="243">
        <v>83</v>
      </c>
      <c r="P62" s="243">
        <v>86</v>
      </c>
      <c r="Q62" s="243">
        <v>-3</v>
      </c>
      <c r="R62" s="244">
        <v>-3.488372093023256</v>
      </c>
      <c r="S62" s="244">
        <v>71.77677998717127</v>
      </c>
      <c r="T62" s="244">
        <v>49.74779319041614</v>
      </c>
      <c r="U62" s="245">
        <f t="shared" si="1"/>
        <v>22.1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23</v>
      </c>
      <c r="H63" s="243">
        <v>40</v>
      </c>
      <c r="I63" s="243">
        <v>-17</v>
      </c>
      <c r="J63" s="244">
        <v>-42.5</v>
      </c>
      <c r="K63" s="243">
        <v>5</v>
      </c>
      <c r="L63" s="243">
        <v>3</v>
      </c>
      <c r="M63" s="243">
        <v>2</v>
      </c>
      <c r="N63" s="244">
        <v>66.66666666666666</v>
      </c>
      <c r="O63" s="243">
        <v>1</v>
      </c>
      <c r="P63" s="243">
        <v>5</v>
      </c>
      <c r="Q63" s="243">
        <v>-4</v>
      </c>
      <c r="R63" s="244">
        <v>-80</v>
      </c>
      <c r="S63" s="244">
        <v>21.73913043478261</v>
      </c>
      <c r="T63" s="244">
        <v>7.5</v>
      </c>
      <c r="U63" s="245">
        <f t="shared" si="1"/>
        <v>14.2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13</v>
      </c>
      <c r="H64" s="243">
        <v>18</v>
      </c>
      <c r="I64" s="243">
        <v>-5</v>
      </c>
      <c r="J64" s="244">
        <v>-27.77777777777778</v>
      </c>
      <c r="K64" s="243">
        <v>2</v>
      </c>
      <c r="L64" s="243">
        <v>9</v>
      </c>
      <c r="M64" s="243">
        <v>-7</v>
      </c>
      <c r="N64" s="244">
        <v>-77.77777777777779</v>
      </c>
      <c r="O64" s="243">
        <v>1</v>
      </c>
      <c r="P64" s="243">
        <v>6</v>
      </c>
      <c r="Q64" s="243">
        <v>-5</v>
      </c>
      <c r="R64" s="244">
        <v>-83.33333333333334</v>
      </c>
      <c r="S64" s="244">
        <v>15.384615384615385</v>
      </c>
      <c r="T64" s="244">
        <v>50</v>
      </c>
      <c r="U64" s="245">
        <f t="shared" si="1"/>
        <v>-34.6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82</v>
      </c>
      <c r="H65" s="243">
        <v>77</v>
      </c>
      <c r="I65" s="243">
        <v>5</v>
      </c>
      <c r="J65" s="244">
        <v>6.493506493506493</v>
      </c>
      <c r="K65" s="243">
        <v>36</v>
      </c>
      <c r="L65" s="243">
        <v>35</v>
      </c>
      <c r="M65" s="243">
        <v>1</v>
      </c>
      <c r="N65" s="244">
        <v>2.857142857142857</v>
      </c>
      <c r="O65" s="243">
        <v>16</v>
      </c>
      <c r="P65" s="243">
        <v>13</v>
      </c>
      <c r="Q65" s="243">
        <v>3</v>
      </c>
      <c r="R65" s="244">
        <v>23.076923076923077</v>
      </c>
      <c r="S65" s="244">
        <v>43.90243902439025</v>
      </c>
      <c r="T65" s="244">
        <v>45.45454545454545</v>
      </c>
      <c r="U65" s="245">
        <f t="shared" si="1"/>
        <v>-1.6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19</v>
      </c>
      <c r="H66" s="243">
        <v>21</v>
      </c>
      <c r="I66" s="243">
        <v>-2</v>
      </c>
      <c r="J66" s="244">
        <v>-9.523809523809524</v>
      </c>
      <c r="K66" s="243">
        <v>5</v>
      </c>
      <c r="L66" s="243">
        <v>24</v>
      </c>
      <c r="M66" s="243">
        <v>-19</v>
      </c>
      <c r="N66" s="244">
        <v>-79.16666666666666</v>
      </c>
      <c r="O66" s="243">
        <v>5</v>
      </c>
      <c r="P66" s="243">
        <v>5</v>
      </c>
      <c r="Q66" s="243">
        <v>0</v>
      </c>
      <c r="R66" s="243">
        <v>0</v>
      </c>
      <c r="S66" s="244">
        <v>26.31578947368421</v>
      </c>
      <c r="T66" s="244">
        <v>114.28571428571428</v>
      </c>
      <c r="U66" s="245">
        <f t="shared" si="1"/>
        <v>-88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14</v>
      </c>
      <c r="H67" s="243">
        <v>33</v>
      </c>
      <c r="I67" s="243">
        <v>-19</v>
      </c>
      <c r="J67" s="244">
        <v>-57.57575757575758</v>
      </c>
      <c r="K67" s="243">
        <v>3</v>
      </c>
      <c r="L67" s="243">
        <v>17</v>
      </c>
      <c r="M67" s="243">
        <v>-14</v>
      </c>
      <c r="N67" s="244">
        <v>-82.35294117647058</v>
      </c>
      <c r="O67" s="243">
        <v>1</v>
      </c>
      <c r="P67" s="243">
        <v>3</v>
      </c>
      <c r="Q67" s="243">
        <v>-2</v>
      </c>
      <c r="R67" s="244">
        <v>-66.66666666666666</v>
      </c>
      <c r="S67" s="244">
        <v>21.428571428571427</v>
      </c>
      <c r="T67" s="244">
        <v>51.515151515151516</v>
      </c>
      <c r="U67" s="245">
        <f t="shared" si="1"/>
        <v>-30.1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45</v>
      </c>
      <c r="H68" s="243">
        <v>44</v>
      </c>
      <c r="I68" s="243">
        <v>1</v>
      </c>
      <c r="J68" s="244">
        <v>2.272727272727273</v>
      </c>
      <c r="K68" s="243">
        <v>11</v>
      </c>
      <c r="L68" s="243">
        <v>19</v>
      </c>
      <c r="M68" s="243">
        <v>-8</v>
      </c>
      <c r="N68" s="244">
        <v>-42.10526315789473</v>
      </c>
      <c r="O68" s="243">
        <v>4</v>
      </c>
      <c r="P68" s="243">
        <v>4</v>
      </c>
      <c r="Q68" s="243">
        <v>0</v>
      </c>
      <c r="R68" s="243">
        <v>0</v>
      </c>
      <c r="S68" s="244">
        <v>24.444444444444443</v>
      </c>
      <c r="T68" s="244">
        <v>43.18181818181818</v>
      </c>
      <c r="U68" s="245">
        <f t="shared" si="1"/>
        <v>-18.8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45</v>
      </c>
      <c r="H69" s="260">
        <v>84</v>
      </c>
      <c r="I69" s="260">
        <v>-39</v>
      </c>
      <c r="J69" s="261">
        <v>-46.42857142857143</v>
      </c>
      <c r="K69" s="260">
        <v>19</v>
      </c>
      <c r="L69" s="260">
        <v>13</v>
      </c>
      <c r="M69" s="260">
        <v>6</v>
      </c>
      <c r="N69" s="261">
        <v>46.15384615384615</v>
      </c>
      <c r="O69" s="260">
        <v>11</v>
      </c>
      <c r="P69" s="260">
        <v>12</v>
      </c>
      <c r="Q69" s="260">
        <v>-1</v>
      </c>
      <c r="R69" s="261">
        <v>-8.333333333333332</v>
      </c>
      <c r="S69" s="261">
        <v>42.22222222222222</v>
      </c>
      <c r="T69" s="261">
        <v>15.476190476190476</v>
      </c>
      <c r="U69" s="262">
        <f t="shared" si="1"/>
        <v>26.7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showRowColHeaders="0" tabSelected="1" zoomScale="70" zoomScaleNormal="70" zoomScaleSheetLayoutView="75" zoomScalePageLayoutView="0" workbookViewId="0" topLeftCell="A1">
      <pane xSplit="10" ySplit="8" topLeftCell="K9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1.140625" defaultRowHeight="18" customHeight="1"/>
  <cols>
    <col min="1" max="2" width="1.421875" style="1" customWidth="1"/>
    <col min="3" max="6" width="2.140625" style="1" customWidth="1"/>
    <col min="7" max="7" width="4.57421875" style="1" customWidth="1"/>
    <col min="8" max="8" width="7.140625" style="1" customWidth="1"/>
    <col min="9" max="10" width="2.140625" style="1" customWidth="1"/>
    <col min="11" max="13" width="11.140625" style="63" customWidth="1"/>
    <col min="14" max="14" width="11.140625" style="64" customWidth="1"/>
    <col min="15" max="17" width="11.140625" style="63" customWidth="1"/>
    <col min="18" max="18" width="11.140625" style="64" customWidth="1"/>
    <col min="19" max="24" width="11.140625" style="63" customWidth="1"/>
    <col min="25" max="25" width="11.140625" style="64" customWidth="1"/>
    <col min="26" max="28" width="11.140625" style="63" customWidth="1"/>
    <col min="29" max="16384" width="11.140625" style="64" customWidth="1"/>
  </cols>
  <sheetData>
    <row r="1" spans="1:29" s="7" customFormat="1" ht="18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3"/>
      <c r="K1" s="65"/>
      <c r="L1" s="65"/>
      <c r="M1" s="4" t="s">
        <v>1</v>
      </c>
      <c r="N1" s="65"/>
      <c r="O1" s="65"/>
      <c r="P1" s="65"/>
      <c r="Q1" s="65"/>
      <c r="R1" s="65"/>
      <c r="S1" s="65"/>
      <c r="T1" s="65"/>
      <c r="U1" s="65"/>
      <c r="V1" s="65"/>
      <c r="W1" s="5"/>
      <c r="X1" s="6"/>
      <c r="Y1" s="6"/>
      <c r="Z1" s="420"/>
      <c r="AA1" s="420"/>
      <c r="AB1" s="420"/>
      <c r="AC1" s="420"/>
    </row>
    <row r="2" spans="2:29" s="1" customFormat="1" ht="13.5" customHeight="1"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9"/>
      <c r="N2" s="9"/>
      <c r="Q2" s="5"/>
      <c r="R2" s="5"/>
      <c r="U2" s="5"/>
      <c r="W2" s="5"/>
      <c r="X2" s="10"/>
      <c r="Y2" s="10"/>
      <c r="AA2" s="9"/>
      <c r="AB2" s="5"/>
      <c r="AC2" s="5"/>
    </row>
    <row r="3" spans="2:28" s="1" customFormat="1" ht="13.5" customHeight="1" thickBot="1">
      <c r="B3" s="8"/>
      <c r="C3" s="8"/>
      <c r="D3" s="8"/>
      <c r="E3" s="8"/>
      <c r="F3" s="8"/>
      <c r="G3" s="8"/>
      <c r="H3" s="8"/>
      <c r="I3" s="8"/>
      <c r="J3" s="8"/>
      <c r="K3" s="11"/>
      <c r="L3" s="11"/>
      <c r="M3" s="11"/>
      <c r="N3" s="8"/>
      <c r="O3" s="3"/>
      <c r="P3" s="3"/>
      <c r="Q3" s="3"/>
      <c r="S3" s="3"/>
      <c r="T3" s="3"/>
      <c r="U3" s="3"/>
      <c r="V3" s="3"/>
      <c r="W3" s="3"/>
      <c r="X3" s="3"/>
      <c r="Z3" s="3"/>
      <c r="AA3" s="3"/>
      <c r="AB3" s="3"/>
    </row>
    <row r="4" spans="1:29" s="8" customFormat="1" ht="16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421" t="s">
        <v>2</v>
      </c>
      <c r="L4" s="422"/>
      <c r="M4" s="422"/>
      <c r="N4" s="423"/>
      <c r="O4" s="424" t="s">
        <v>3</v>
      </c>
      <c r="P4" s="422"/>
      <c r="Q4" s="422"/>
      <c r="R4" s="423"/>
      <c r="S4" s="424" t="s">
        <v>4</v>
      </c>
      <c r="T4" s="422"/>
      <c r="U4" s="422"/>
      <c r="V4" s="424" t="s">
        <v>5</v>
      </c>
      <c r="W4" s="422"/>
      <c r="X4" s="422"/>
      <c r="Y4" s="423"/>
      <c r="Z4" s="422" t="s">
        <v>6</v>
      </c>
      <c r="AA4" s="422"/>
      <c r="AB4" s="422"/>
      <c r="AC4" s="425"/>
    </row>
    <row r="5" spans="1:30" s="15" customFormat="1" ht="12" customHeight="1">
      <c r="A5" s="14"/>
      <c r="B5" s="169"/>
      <c r="C5" s="169"/>
      <c r="D5" s="426" t="s">
        <v>7</v>
      </c>
      <c r="E5" s="426"/>
      <c r="F5" s="426"/>
      <c r="G5" s="426"/>
      <c r="H5" s="426"/>
      <c r="I5" s="169"/>
      <c r="J5" s="169"/>
      <c r="K5" s="427" t="s">
        <v>8</v>
      </c>
      <c r="L5" s="418" t="s">
        <v>9</v>
      </c>
      <c r="M5" s="414" t="s">
        <v>10</v>
      </c>
      <c r="N5" s="415"/>
      <c r="O5" s="418" t="str">
        <f>K5</f>
        <v>平成２０年</v>
      </c>
      <c r="P5" s="418" t="str">
        <f>L5</f>
        <v>平成１９年</v>
      </c>
      <c r="Q5" s="414" t="s">
        <v>10</v>
      </c>
      <c r="R5" s="415"/>
      <c r="S5" s="418" t="str">
        <f>O5</f>
        <v>平成２０年</v>
      </c>
      <c r="T5" s="418" t="str">
        <f>P5</f>
        <v>平成１９年</v>
      </c>
      <c r="U5" s="418" t="s">
        <v>11</v>
      </c>
      <c r="V5" s="418" t="str">
        <f>S5</f>
        <v>平成２０年</v>
      </c>
      <c r="W5" s="418" t="str">
        <f>T5</f>
        <v>平成１９年</v>
      </c>
      <c r="X5" s="414" t="s">
        <v>10</v>
      </c>
      <c r="Y5" s="415"/>
      <c r="Z5" s="418" t="str">
        <f>V5</f>
        <v>平成２０年</v>
      </c>
      <c r="AA5" s="418" t="str">
        <f>W5</f>
        <v>平成１９年</v>
      </c>
      <c r="AB5" s="414" t="s">
        <v>10</v>
      </c>
      <c r="AC5" s="432"/>
      <c r="AD5" s="6"/>
    </row>
    <row r="6" spans="1:30" s="15" customFormat="1" ht="12" customHeight="1">
      <c r="A6" s="14"/>
      <c r="B6" s="169"/>
      <c r="C6" s="169"/>
      <c r="D6" s="426"/>
      <c r="E6" s="426"/>
      <c r="F6" s="426"/>
      <c r="G6" s="426"/>
      <c r="H6" s="426"/>
      <c r="I6" s="169"/>
      <c r="J6" s="169"/>
      <c r="K6" s="428"/>
      <c r="L6" s="419"/>
      <c r="M6" s="416"/>
      <c r="N6" s="417"/>
      <c r="O6" s="419"/>
      <c r="P6" s="419"/>
      <c r="Q6" s="416"/>
      <c r="R6" s="417"/>
      <c r="S6" s="419"/>
      <c r="T6" s="419"/>
      <c r="U6" s="419"/>
      <c r="V6" s="419"/>
      <c r="W6" s="419"/>
      <c r="X6" s="416"/>
      <c r="Y6" s="417"/>
      <c r="Z6" s="419"/>
      <c r="AA6" s="419"/>
      <c r="AB6" s="416"/>
      <c r="AC6" s="433"/>
      <c r="AD6" s="6"/>
    </row>
    <row r="7" spans="1:30" s="19" customFormat="1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439" t="s">
        <v>12</v>
      </c>
      <c r="L7" s="429" t="s">
        <v>12</v>
      </c>
      <c r="M7" s="418" t="s">
        <v>13</v>
      </c>
      <c r="N7" s="430" t="s">
        <v>14</v>
      </c>
      <c r="O7" s="429" t="str">
        <f>K7</f>
        <v>1月～12月</v>
      </c>
      <c r="P7" s="429" t="str">
        <f>L7</f>
        <v>1月～12月</v>
      </c>
      <c r="Q7" s="418" t="s">
        <v>13</v>
      </c>
      <c r="R7" s="430" t="s">
        <v>14</v>
      </c>
      <c r="S7" s="429" t="str">
        <f>O7</f>
        <v>1月～12月</v>
      </c>
      <c r="T7" s="429" t="str">
        <f>P7</f>
        <v>1月～12月</v>
      </c>
      <c r="U7" s="419"/>
      <c r="V7" s="429" t="str">
        <f>S7</f>
        <v>1月～12月</v>
      </c>
      <c r="W7" s="429" t="str">
        <f>T7</f>
        <v>1月～12月</v>
      </c>
      <c r="X7" s="418" t="s">
        <v>15</v>
      </c>
      <c r="Y7" s="430" t="s">
        <v>14</v>
      </c>
      <c r="Z7" s="429" t="str">
        <f>V7</f>
        <v>1月～12月</v>
      </c>
      <c r="AA7" s="429" t="str">
        <f>W7</f>
        <v>1月～12月</v>
      </c>
      <c r="AB7" s="418" t="s">
        <v>15</v>
      </c>
      <c r="AC7" s="435" t="s">
        <v>14</v>
      </c>
      <c r="AD7" s="18"/>
    </row>
    <row r="8" spans="1:30" s="19" customFormat="1" ht="12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428"/>
      <c r="L8" s="419"/>
      <c r="M8" s="419"/>
      <c r="N8" s="431"/>
      <c r="O8" s="419"/>
      <c r="P8" s="419"/>
      <c r="Q8" s="419"/>
      <c r="R8" s="431"/>
      <c r="S8" s="419"/>
      <c r="T8" s="419"/>
      <c r="U8" s="419"/>
      <c r="V8" s="429"/>
      <c r="W8" s="429"/>
      <c r="X8" s="419"/>
      <c r="Y8" s="431"/>
      <c r="Z8" s="419"/>
      <c r="AA8" s="419"/>
      <c r="AB8" s="419"/>
      <c r="AC8" s="436"/>
      <c r="AD8" s="18"/>
    </row>
    <row r="9" spans="1:29" s="27" customFormat="1" ht="18" customHeight="1" thickTop="1">
      <c r="A9" s="20"/>
      <c r="B9" s="437" t="s">
        <v>16</v>
      </c>
      <c r="C9" s="437"/>
      <c r="D9" s="437"/>
      <c r="E9" s="437"/>
      <c r="F9" s="437"/>
      <c r="G9" s="437"/>
      <c r="H9" s="437"/>
      <c r="I9" s="437"/>
      <c r="J9" s="21"/>
      <c r="K9" s="22">
        <v>1818023</v>
      </c>
      <c r="L9" s="23">
        <v>1908836</v>
      </c>
      <c r="M9" s="23">
        <v>-90813</v>
      </c>
      <c r="N9" s="24">
        <v>-4.75750666898571</v>
      </c>
      <c r="O9" s="23">
        <v>573392</v>
      </c>
      <c r="P9" s="23">
        <v>605358</v>
      </c>
      <c r="Q9" s="23">
        <v>-31966</v>
      </c>
      <c r="R9" s="25">
        <v>-5.28051169721058</v>
      </c>
      <c r="S9" s="25">
        <v>31.5393149591617</v>
      </c>
      <c r="T9" s="25">
        <v>31.7134630738314</v>
      </c>
      <c r="U9" s="25">
        <f aca="true" t="shared" si="0" ref="U9:U35">ROUND((ROUND(S9,1)-ROUND(T9,1)),1)</f>
        <v>-0.2</v>
      </c>
      <c r="V9" s="23">
        <v>339752</v>
      </c>
      <c r="W9" s="23">
        <v>365577</v>
      </c>
      <c r="X9" s="23">
        <v>-25825</v>
      </c>
      <c r="Y9" s="25">
        <v>-7.06417526266696</v>
      </c>
      <c r="Z9" s="23">
        <v>90966</v>
      </c>
      <c r="AA9" s="23">
        <v>103224</v>
      </c>
      <c r="AB9" s="23">
        <v>-12258</v>
      </c>
      <c r="AC9" s="26">
        <v>-11.875145315043</v>
      </c>
    </row>
    <row r="10" spans="1:29" s="27" customFormat="1" ht="18" customHeight="1">
      <c r="A10" s="28"/>
      <c r="B10" s="29"/>
      <c r="C10" s="438" t="s">
        <v>17</v>
      </c>
      <c r="D10" s="438"/>
      <c r="E10" s="438"/>
      <c r="F10" s="438"/>
      <c r="G10" s="438"/>
      <c r="H10" s="438"/>
      <c r="I10" s="438"/>
      <c r="J10" s="29"/>
      <c r="K10" s="30">
        <v>8581</v>
      </c>
      <c r="L10" s="31">
        <v>9051</v>
      </c>
      <c r="M10" s="31">
        <v>-470</v>
      </c>
      <c r="N10" s="32">
        <v>-5.19279637609104</v>
      </c>
      <c r="O10" s="31">
        <v>6229</v>
      </c>
      <c r="P10" s="31">
        <v>6461</v>
      </c>
      <c r="Q10" s="31">
        <v>-232</v>
      </c>
      <c r="R10" s="33">
        <v>-3.59077542176134</v>
      </c>
      <c r="S10" s="33">
        <v>72.5906071553432</v>
      </c>
      <c r="T10" s="33">
        <v>71.38437741686</v>
      </c>
      <c r="U10" s="33">
        <f t="shared" si="0"/>
        <v>1.2</v>
      </c>
      <c r="V10" s="31">
        <v>5634</v>
      </c>
      <c r="W10" s="31">
        <v>5923</v>
      </c>
      <c r="X10" s="31">
        <v>-289</v>
      </c>
      <c r="Y10" s="33">
        <v>-4.87928414654736</v>
      </c>
      <c r="Z10" s="31">
        <v>956</v>
      </c>
      <c r="AA10" s="31">
        <v>1042</v>
      </c>
      <c r="AB10" s="31">
        <v>-86</v>
      </c>
      <c r="AC10" s="34">
        <v>-8.25335892514395</v>
      </c>
    </row>
    <row r="11" spans="1:29" s="27" customFormat="1" ht="18" customHeight="1">
      <c r="A11" s="35"/>
      <c r="B11" s="36"/>
      <c r="C11" s="37"/>
      <c r="D11" s="438" t="s">
        <v>18</v>
      </c>
      <c r="E11" s="438"/>
      <c r="F11" s="438"/>
      <c r="G11" s="438"/>
      <c r="H11" s="438"/>
      <c r="I11" s="438"/>
      <c r="J11" s="29"/>
      <c r="K11" s="30">
        <v>1297</v>
      </c>
      <c r="L11" s="31">
        <v>1199</v>
      </c>
      <c r="M11" s="31">
        <v>98</v>
      </c>
      <c r="N11" s="32">
        <v>8.17347789824854</v>
      </c>
      <c r="O11" s="31">
        <v>1237</v>
      </c>
      <c r="P11" s="31">
        <v>1157</v>
      </c>
      <c r="Q11" s="31">
        <v>80</v>
      </c>
      <c r="R11" s="33">
        <v>6.91443388072602</v>
      </c>
      <c r="S11" s="33">
        <v>95.3739398612182</v>
      </c>
      <c r="T11" s="33">
        <v>96.4970809007506</v>
      </c>
      <c r="U11" s="33">
        <f t="shared" si="0"/>
        <v>-1.1</v>
      </c>
      <c r="V11" s="31">
        <v>1211</v>
      </c>
      <c r="W11" s="31">
        <v>1161</v>
      </c>
      <c r="X11" s="31">
        <v>50</v>
      </c>
      <c r="Y11" s="33">
        <v>4.30663221360896</v>
      </c>
      <c r="Z11" s="31">
        <v>50</v>
      </c>
      <c r="AA11" s="31">
        <v>62</v>
      </c>
      <c r="AB11" s="31">
        <v>-12</v>
      </c>
      <c r="AC11" s="34">
        <v>-19.3548387096774</v>
      </c>
    </row>
    <row r="12" spans="1:29" s="27" customFormat="1" ht="18" customHeight="1">
      <c r="A12" s="35"/>
      <c r="B12" s="36"/>
      <c r="C12" s="38"/>
      <c r="D12" s="434" t="s">
        <v>19</v>
      </c>
      <c r="E12" s="434"/>
      <c r="F12" s="434"/>
      <c r="G12" s="434"/>
      <c r="H12" s="434"/>
      <c r="I12" s="434"/>
      <c r="J12" s="39"/>
      <c r="K12" s="40">
        <v>4278</v>
      </c>
      <c r="L12" s="41">
        <v>4567</v>
      </c>
      <c r="M12" s="41">
        <v>-289</v>
      </c>
      <c r="N12" s="42">
        <v>-6.32800525509087</v>
      </c>
      <c r="O12" s="41">
        <v>2612</v>
      </c>
      <c r="P12" s="41">
        <v>2790</v>
      </c>
      <c r="Q12" s="41">
        <v>-178</v>
      </c>
      <c r="R12" s="43">
        <v>-6.37992831541219</v>
      </c>
      <c r="S12" s="43">
        <v>61.0565684899486</v>
      </c>
      <c r="T12" s="43">
        <v>61.0904313553755</v>
      </c>
      <c r="U12" s="43">
        <f t="shared" si="0"/>
        <v>0</v>
      </c>
      <c r="V12" s="41">
        <v>2813</v>
      </c>
      <c r="W12" s="41">
        <v>2985</v>
      </c>
      <c r="X12" s="41">
        <v>-172</v>
      </c>
      <c r="Y12" s="43">
        <v>-5.76214405360134</v>
      </c>
      <c r="Z12" s="41">
        <v>713</v>
      </c>
      <c r="AA12" s="41">
        <v>757</v>
      </c>
      <c r="AB12" s="41">
        <v>-44</v>
      </c>
      <c r="AC12" s="44">
        <v>-5.81241743725231</v>
      </c>
    </row>
    <row r="13" spans="1:29" s="27" customFormat="1" ht="18" customHeight="1">
      <c r="A13" s="35"/>
      <c r="B13" s="36"/>
      <c r="C13" s="38"/>
      <c r="D13" s="434" t="s">
        <v>20</v>
      </c>
      <c r="E13" s="434"/>
      <c r="F13" s="434"/>
      <c r="G13" s="434"/>
      <c r="H13" s="434"/>
      <c r="I13" s="434"/>
      <c r="J13" s="39"/>
      <c r="K13" s="40">
        <v>1424</v>
      </c>
      <c r="L13" s="41">
        <v>1519</v>
      </c>
      <c r="M13" s="41">
        <v>-95</v>
      </c>
      <c r="N13" s="42">
        <v>-6.25411454904542</v>
      </c>
      <c r="O13" s="41">
        <v>1054</v>
      </c>
      <c r="P13" s="41">
        <v>1120</v>
      </c>
      <c r="Q13" s="41">
        <v>-66</v>
      </c>
      <c r="R13" s="43">
        <v>-5.89285714285714</v>
      </c>
      <c r="S13" s="43">
        <v>74.0168539325843</v>
      </c>
      <c r="T13" s="43">
        <v>73.7327188940092</v>
      </c>
      <c r="U13" s="43">
        <f t="shared" si="0"/>
        <v>0.3</v>
      </c>
      <c r="V13" s="41">
        <v>659</v>
      </c>
      <c r="W13" s="41">
        <v>764</v>
      </c>
      <c r="X13" s="41">
        <v>-105</v>
      </c>
      <c r="Y13" s="43">
        <v>-13.7434554973822</v>
      </c>
      <c r="Z13" s="41">
        <v>66</v>
      </c>
      <c r="AA13" s="41">
        <v>102</v>
      </c>
      <c r="AB13" s="41">
        <v>-36</v>
      </c>
      <c r="AC13" s="44">
        <v>-35.2941176470588</v>
      </c>
    </row>
    <row r="14" spans="1:29" s="27" customFormat="1" ht="18" customHeight="1">
      <c r="A14" s="35"/>
      <c r="B14" s="36"/>
      <c r="C14" s="38"/>
      <c r="D14" s="434" t="s">
        <v>21</v>
      </c>
      <c r="E14" s="434"/>
      <c r="F14" s="434"/>
      <c r="G14" s="434"/>
      <c r="H14" s="434"/>
      <c r="I14" s="434"/>
      <c r="J14" s="39"/>
      <c r="K14" s="40">
        <v>1582</v>
      </c>
      <c r="L14" s="41">
        <v>1766</v>
      </c>
      <c r="M14" s="41">
        <v>-184</v>
      </c>
      <c r="N14" s="42">
        <v>-10.4190260475651</v>
      </c>
      <c r="O14" s="41">
        <v>1326</v>
      </c>
      <c r="P14" s="41">
        <v>1394</v>
      </c>
      <c r="Q14" s="41">
        <v>-68</v>
      </c>
      <c r="R14" s="43">
        <v>-4.8780487804878</v>
      </c>
      <c r="S14" s="43">
        <v>83.8179519595449</v>
      </c>
      <c r="T14" s="43">
        <v>78.9354473386183</v>
      </c>
      <c r="U14" s="43">
        <f t="shared" si="0"/>
        <v>4.9</v>
      </c>
      <c r="V14" s="41">
        <v>951</v>
      </c>
      <c r="W14" s="41">
        <v>1013</v>
      </c>
      <c r="X14" s="41">
        <v>-62</v>
      </c>
      <c r="Y14" s="43">
        <v>-6.12043435340573</v>
      </c>
      <c r="Z14" s="41">
        <v>127</v>
      </c>
      <c r="AA14" s="41">
        <v>121</v>
      </c>
      <c r="AB14" s="41">
        <v>6</v>
      </c>
      <c r="AC14" s="44">
        <v>4.95867768595041</v>
      </c>
    </row>
    <row r="15" spans="1:29" s="27" customFormat="1" ht="18" customHeight="1">
      <c r="A15" s="28"/>
      <c r="B15" s="45"/>
      <c r="C15" s="438" t="s">
        <v>22</v>
      </c>
      <c r="D15" s="438"/>
      <c r="E15" s="438"/>
      <c r="F15" s="438"/>
      <c r="G15" s="438"/>
      <c r="H15" s="438"/>
      <c r="I15" s="438"/>
      <c r="J15" s="29"/>
      <c r="K15" s="30">
        <v>68948</v>
      </c>
      <c r="L15" s="31">
        <v>72908</v>
      </c>
      <c r="M15" s="31">
        <v>-3960</v>
      </c>
      <c r="N15" s="32">
        <v>-5.43150271575136</v>
      </c>
      <c r="O15" s="31">
        <v>47772</v>
      </c>
      <c r="P15" s="31">
        <v>49656</v>
      </c>
      <c r="Q15" s="31">
        <v>-1884</v>
      </c>
      <c r="R15" s="33">
        <v>-3.79410343160947</v>
      </c>
      <c r="S15" s="33">
        <v>69.28699889772</v>
      </c>
      <c r="T15" s="33">
        <v>68.1077522356943</v>
      </c>
      <c r="U15" s="33">
        <f t="shared" si="0"/>
        <v>1.2</v>
      </c>
      <c r="V15" s="31">
        <v>51924</v>
      </c>
      <c r="W15" s="31">
        <v>54163</v>
      </c>
      <c r="X15" s="31">
        <v>-2239</v>
      </c>
      <c r="Y15" s="33">
        <v>-4.13381828923804</v>
      </c>
      <c r="Z15" s="31">
        <v>8645</v>
      </c>
      <c r="AA15" s="31">
        <v>9248</v>
      </c>
      <c r="AB15" s="31">
        <v>-603</v>
      </c>
      <c r="AC15" s="34">
        <v>-6.52032871972318</v>
      </c>
    </row>
    <row r="16" spans="1:29" s="27" customFormat="1" ht="18" customHeight="1">
      <c r="A16" s="35"/>
      <c r="B16" s="36"/>
      <c r="C16" s="37"/>
      <c r="D16" s="438" t="s">
        <v>23</v>
      </c>
      <c r="E16" s="438"/>
      <c r="F16" s="438"/>
      <c r="G16" s="438"/>
      <c r="H16" s="438"/>
      <c r="I16" s="438"/>
      <c r="J16" s="29"/>
      <c r="K16" s="30">
        <v>16</v>
      </c>
      <c r="L16" s="31">
        <v>19</v>
      </c>
      <c r="M16" s="31">
        <v>-3</v>
      </c>
      <c r="N16" s="32">
        <v>-15.7894736842105</v>
      </c>
      <c r="O16" s="31">
        <v>13</v>
      </c>
      <c r="P16" s="31">
        <v>20</v>
      </c>
      <c r="Q16" s="31">
        <v>-7</v>
      </c>
      <c r="R16" s="33">
        <v>-35</v>
      </c>
      <c r="S16" s="33">
        <v>81.25</v>
      </c>
      <c r="T16" s="33">
        <v>105.263157894737</v>
      </c>
      <c r="U16" s="33">
        <f t="shared" si="0"/>
        <v>-24</v>
      </c>
      <c r="V16" s="31">
        <v>83</v>
      </c>
      <c r="W16" s="31">
        <v>159</v>
      </c>
      <c r="X16" s="31">
        <v>-76</v>
      </c>
      <c r="Y16" s="33">
        <v>-47.7987421383648</v>
      </c>
      <c r="Z16" s="31">
        <v>74</v>
      </c>
      <c r="AA16" s="31">
        <v>136</v>
      </c>
      <c r="AB16" s="31">
        <v>-62</v>
      </c>
      <c r="AC16" s="34">
        <v>-45.5882352941176</v>
      </c>
    </row>
    <row r="17" spans="1:29" s="27" customFormat="1" ht="18" customHeight="1">
      <c r="A17" s="35"/>
      <c r="B17" s="36"/>
      <c r="C17" s="38"/>
      <c r="D17" s="434" t="s">
        <v>24</v>
      </c>
      <c r="E17" s="434"/>
      <c r="F17" s="434"/>
      <c r="G17" s="434"/>
      <c r="H17" s="434"/>
      <c r="I17" s="434"/>
      <c r="J17" s="39"/>
      <c r="K17" s="40">
        <v>31641</v>
      </c>
      <c r="L17" s="41">
        <v>31966</v>
      </c>
      <c r="M17" s="41">
        <v>-325</v>
      </c>
      <c r="N17" s="42">
        <v>-1.01670524932741</v>
      </c>
      <c r="O17" s="41">
        <v>21925</v>
      </c>
      <c r="P17" s="41">
        <v>21463</v>
      </c>
      <c r="Q17" s="41">
        <v>462</v>
      </c>
      <c r="R17" s="43">
        <v>2.15254158318968</v>
      </c>
      <c r="S17" s="43">
        <v>69.2930059100534</v>
      </c>
      <c r="T17" s="43">
        <v>67.1432146655822</v>
      </c>
      <c r="U17" s="43">
        <f t="shared" si="0"/>
        <v>2.2</v>
      </c>
      <c r="V17" s="41">
        <v>22379</v>
      </c>
      <c r="W17" s="41">
        <v>21808</v>
      </c>
      <c r="X17" s="41">
        <v>571</v>
      </c>
      <c r="Y17" s="43">
        <v>2.61830520909758</v>
      </c>
      <c r="Z17" s="41">
        <v>1547</v>
      </c>
      <c r="AA17" s="41">
        <v>1584</v>
      </c>
      <c r="AB17" s="41">
        <v>-37</v>
      </c>
      <c r="AC17" s="44">
        <v>-2.33585858585859</v>
      </c>
    </row>
    <row r="18" spans="1:29" s="27" customFormat="1" ht="18" customHeight="1">
      <c r="A18" s="35"/>
      <c r="B18" s="36"/>
      <c r="C18" s="38"/>
      <c r="D18" s="434" t="s">
        <v>25</v>
      </c>
      <c r="E18" s="434"/>
      <c r="F18" s="434"/>
      <c r="G18" s="434"/>
      <c r="H18" s="434"/>
      <c r="I18" s="434"/>
      <c r="J18" s="39"/>
      <c r="K18" s="40">
        <v>28291</v>
      </c>
      <c r="L18" s="41">
        <v>30986</v>
      </c>
      <c r="M18" s="41">
        <v>-2695</v>
      </c>
      <c r="N18" s="42">
        <v>-8.69747627961015</v>
      </c>
      <c r="O18" s="41">
        <v>20180</v>
      </c>
      <c r="P18" s="41">
        <v>22062</v>
      </c>
      <c r="Q18" s="41">
        <v>-1882</v>
      </c>
      <c r="R18" s="43">
        <v>-8.53050494062188</v>
      </c>
      <c r="S18" s="43">
        <v>71.3301049803825</v>
      </c>
      <c r="T18" s="43">
        <v>71.1998967275544</v>
      </c>
      <c r="U18" s="43">
        <f t="shared" si="0"/>
        <v>0.1</v>
      </c>
      <c r="V18" s="41">
        <v>23164</v>
      </c>
      <c r="W18" s="41">
        <v>25458</v>
      </c>
      <c r="X18" s="41">
        <v>-2294</v>
      </c>
      <c r="Y18" s="43">
        <v>-9.01091994657868</v>
      </c>
      <c r="Z18" s="41">
        <v>5212</v>
      </c>
      <c r="AA18" s="41">
        <v>5583</v>
      </c>
      <c r="AB18" s="41">
        <v>-371</v>
      </c>
      <c r="AC18" s="44">
        <v>-6.64517284614007</v>
      </c>
    </row>
    <row r="19" spans="1:29" s="27" customFormat="1" ht="18" customHeight="1">
      <c r="A19" s="35"/>
      <c r="B19" s="36"/>
      <c r="C19" s="38"/>
      <c r="D19" s="39"/>
      <c r="E19" s="434" t="s">
        <v>26</v>
      </c>
      <c r="F19" s="434"/>
      <c r="G19" s="434"/>
      <c r="H19" s="434"/>
      <c r="I19" s="434"/>
      <c r="J19" s="39"/>
      <c r="K19" s="40">
        <v>136</v>
      </c>
      <c r="L19" s="41">
        <v>111</v>
      </c>
      <c r="M19" s="41">
        <v>25</v>
      </c>
      <c r="N19" s="42">
        <v>22.5225225225225</v>
      </c>
      <c r="O19" s="41">
        <v>129</v>
      </c>
      <c r="P19" s="41">
        <v>105</v>
      </c>
      <c r="Q19" s="41">
        <v>24</v>
      </c>
      <c r="R19" s="43">
        <v>22.8571428571429</v>
      </c>
      <c r="S19" s="43">
        <v>94.8529411764706</v>
      </c>
      <c r="T19" s="43">
        <v>94.5945945945946</v>
      </c>
      <c r="U19" s="43">
        <f t="shared" si="0"/>
        <v>0.3</v>
      </c>
      <c r="V19" s="41">
        <v>197</v>
      </c>
      <c r="W19" s="41">
        <v>161</v>
      </c>
      <c r="X19" s="41">
        <v>36</v>
      </c>
      <c r="Y19" s="43">
        <v>22.360248447205</v>
      </c>
      <c r="Z19" s="41">
        <v>21</v>
      </c>
      <c r="AA19" s="41">
        <v>17</v>
      </c>
      <c r="AB19" s="41">
        <v>4</v>
      </c>
      <c r="AC19" s="44">
        <v>23.5294117647059</v>
      </c>
    </row>
    <row r="20" spans="1:29" s="27" customFormat="1" ht="18" customHeight="1">
      <c r="A20" s="35"/>
      <c r="B20" s="36"/>
      <c r="C20" s="38"/>
      <c r="D20" s="434" t="s">
        <v>27</v>
      </c>
      <c r="E20" s="434"/>
      <c r="F20" s="434"/>
      <c r="G20" s="434"/>
      <c r="H20" s="434"/>
      <c r="I20" s="434"/>
      <c r="J20" s="39"/>
      <c r="K20" s="40">
        <v>2651</v>
      </c>
      <c r="L20" s="41">
        <v>2553</v>
      </c>
      <c r="M20" s="41">
        <v>98</v>
      </c>
      <c r="N20" s="42">
        <v>3.83862122992558</v>
      </c>
      <c r="O20" s="41">
        <v>1953</v>
      </c>
      <c r="P20" s="41">
        <v>1869</v>
      </c>
      <c r="Q20" s="41">
        <v>84</v>
      </c>
      <c r="R20" s="43">
        <v>4.49438202247191</v>
      </c>
      <c r="S20" s="43">
        <v>73.6703130894002</v>
      </c>
      <c r="T20" s="43">
        <v>73.2079905992949</v>
      </c>
      <c r="U20" s="43">
        <f t="shared" si="0"/>
        <v>0.5</v>
      </c>
      <c r="V20" s="41">
        <v>1824</v>
      </c>
      <c r="W20" s="41">
        <v>1684</v>
      </c>
      <c r="X20" s="41">
        <v>140</v>
      </c>
      <c r="Y20" s="43">
        <v>8.31353919239905</v>
      </c>
      <c r="Z20" s="41">
        <v>151</v>
      </c>
      <c r="AA20" s="41">
        <v>117</v>
      </c>
      <c r="AB20" s="41">
        <v>34</v>
      </c>
      <c r="AC20" s="44">
        <v>29.0598290598291</v>
      </c>
    </row>
    <row r="21" spans="1:29" s="27" customFormat="1" ht="18" customHeight="1">
      <c r="A21" s="35"/>
      <c r="B21" s="36"/>
      <c r="C21" s="38"/>
      <c r="D21" s="434" t="s">
        <v>28</v>
      </c>
      <c r="E21" s="434"/>
      <c r="F21" s="434"/>
      <c r="G21" s="434"/>
      <c r="H21" s="434"/>
      <c r="I21" s="434"/>
      <c r="J21" s="39"/>
      <c r="K21" s="40">
        <v>6349</v>
      </c>
      <c r="L21" s="41">
        <v>7384</v>
      </c>
      <c r="M21" s="41">
        <v>-1035</v>
      </c>
      <c r="N21" s="42">
        <v>-14.0167930660888</v>
      </c>
      <c r="O21" s="41">
        <v>3701</v>
      </c>
      <c r="P21" s="41">
        <v>4242</v>
      </c>
      <c r="Q21" s="41">
        <v>-541</v>
      </c>
      <c r="R21" s="43">
        <v>-12.7534181989628</v>
      </c>
      <c r="S21" s="43">
        <v>58.2926445109466</v>
      </c>
      <c r="T21" s="43">
        <v>57.4485373781148</v>
      </c>
      <c r="U21" s="43">
        <f t="shared" si="0"/>
        <v>0.9</v>
      </c>
      <c r="V21" s="41">
        <v>4474</v>
      </c>
      <c r="W21" s="41">
        <v>5054</v>
      </c>
      <c r="X21" s="41">
        <v>-580</v>
      </c>
      <c r="Y21" s="43">
        <v>-11.4760585674713</v>
      </c>
      <c r="Z21" s="41">
        <v>1661</v>
      </c>
      <c r="AA21" s="41">
        <v>1828</v>
      </c>
      <c r="AB21" s="41">
        <v>-167</v>
      </c>
      <c r="AC21" s="44">
        <v>-9.13566739606127</v>
      </c>
    </row>
    <row r="22" spans="1:29" s="27" customFormat="1" ht="18" customHeight="1">
      <c r="A22" s="28"/>
      <c r="B22" s="45"/>
      <c r="C22" s="438" t="s">
        <v>29</v>
      </c>
      <c r="D22" s="438"/>
      <c r="E22" s="438"/>
      <c r="F22" s="438"/>
      <c r="G22" s="438"/>
      <c r="H22" s="438"/>
      <c r="I22" s="438"/>
      <c r="J22" s="29"/>
      <c r="K22" s="30">
        <v>1372840</v>
      </c>
      <c r="L22" s="31">
        <v>1429956</v>
      </c>
      <c r="M22" s="31">
        <v>-57116</v>
      </c>
      <c r="N22" s="32">
        <v>-3.99424877408815</v>
      </c>
      <c r="O22" s="31">
        <v>379839</v>
      </c>
      <c r="P22" s="31">
        <v>395243</v>
      </c>
      <c r="Q22" s="31">
        <v>-15404</v>
      </c>
      <c r="R22" s="33">
        <v>-3.89734922566624</v>
      </c>
      <c r="S22" s="33">
        <v>27.6681186445616</v>
      </c>
      <c r="T22" s="33">
        <v>27.6402210977121</v>
      </c>
      <c r="U22" s="33">
        <f t="shared" si="0"/>
        <v>0.1</v>
      </c>
      <c r="V22" s="31">
        <v>174738</v>
      </c>
      <c r="W22" s="31">
        <v>180446</v>
      </c>
      <c r="X22" s="31">
        <v>-5708</v>
      </c>
      <c r="Y22" s="33">
        <v>-3.16327322301409</v>
      </c>
      <c r="Z22" s="31">
        <v>52557</v>
      </c>
      <c r="AA22" s="31">
        <v>58150</v>
      </c>
      <c r="AB22" s="31">
        <v>-5593</v>
      </c>
      <c r="AC22" s="34">
        <v>-9.61822871883061</v>
      </c>
    </row>
    <row r="23" spans="1:29" s="27" customFormat="1" ht="18" customHeight="1">
      <c r="A23" s="35"/>
      <c r="B23" s="36"/>
      <c r="C23" s="37"/>
      <c r="D23" s="438" t="s">
        <v>30</v>
      </c>
      <c r="E23" s="438"/>
      <c r="F23" s="438"/>
      <c r="G23" s="438"/>
      <c r="H23" s="438"/>
      <c r="I23" s="438"/>
      <c r="J23" s="29"/>
      <c r="K23" s="30">
        <v>155047</v>
      </c>
      <c r="L23" s="31">
        <v>175728</v>
      </c>
      <c r="M23" s="31">
        <v>-20681</v>
      </c>
      <c r="N23" s="32">
        <v>-11.768756259674</v>
      </c>
      <c r="O23" s="31">
        <v>87047</v>
      </c>
      <c r="P23" s="31">
        <v>96266</v>
      </c>
      <c r="Q23" s="31">
        <v>-9219</v>
      </c>
      <c r="R23" s="33">
        <v>-9.57658986558079</v>
      </c>
      <c r="S23" s="33">
        <v>56.1423310351055</v>
      </c>
      <c r="T23" s="33">
        <v>54.7812528453064</v>
      </c>
      <c r="U23" s="33">
        <f t="shared" si="0"/>
        <v>1.3</v>
      </c>
      <c r="V23" s="31">
        <v>11079</v>
      </c>
      <c r="W23" s="31">
        <v>12037</v>
      </c>
      <c r="X23" s="31">
        <v>-958</v>
      </c>
      <c r="Y23" s="33">
        <v>-7.95879371936529</v>
      </c>
      <c r="Z23" s="31">
        <v>2114</v>
      </c>
      <c r="AA23" s="31">
        <v>2387</v>
      </c>
      <c r="AB23" s="31">
        <v>-273</v>
      </c>
      <c r="AC23" s="34">
        <v>-11.4369501466276</v>
      </c>
    </row>
    <row r="24" spans="1:29" s="27" customFormat="1" ht="18" customHeight="1">
      <c r="A24" s="35"/>
      <c r="B24" s="36"/>
      <c r="C24" s="38"/>
      <c r="D24" s="434" t="s">
        <v>31</v>
      </c>
      <c r="E24" s="434"/>
      <c r="F24" s="434"/>
      <c r="G24" s="434"/>
      <c r="H24" s="434"/>
      <c r="I24" s="434"/>
      <c r="J24" s="39"/>
      <c r="K24" s="40">
        <v>501331</v>
      </c>
      <c r="L24" s="41">
        <v>510162</v>
      </c>
      <c r="M24" s="41">
        <v>-8831</v>
      </c>
      <c r="N24" s="42">
        <v>-1.73101877442851</v>
      </c>
      <c r="O24" s="41">
        <v>49552</v>
      </c>
      <c r="P24" s="41">
        <v>51911</v>
      </c>
      <c r="Q24" s="41">
        <v>-2359</v>
      </c>
      <c r="R24" s="43">
        <v>-4.54431623355358</v>
      </c>
      <c r="S24" s="43">
        <v>9.88408855626323</v>
      </c>
      <c r="T24" s="43">
        <v>10.1753952666016</v>
      </c>
      <c r="U24" s="43">
        <f t="shared" si="0"/>
        <v>-0.3</v>
      </c>
      <c r="V24" s="41">
        <v>29162</v>
      </c>
      <c r="W24" s="41">
        <v>33193</v>
      </c>
      <c r="X24" s="41">
        <v>-4031</v>
      </c>
      <c r="Y24" s="43">
        <v>-12.1441267737173</v>
      </c>
      <c r="Z24" s="41">
        <v>18187</v>
      </c>
      <c r="AA24" s="41">
        <v>21006</v>
      </c>
      <c r="AB24" s="41">
        <v>-2819</v>
      </c>
      <c r="AC24" s="44">
        <v>-13.419975245168</v>
      </c>
    </row>
    <row r="25" spans="1:29" s="27" customFormat="1" ht="18" customHeight="1">
      <c r="A25" s="35"/>
      <c r="B25" s="36"/>
      <c r="C25" s="38"/>
      <c r="D25" s="434" t="s">
        <v>32</v>
      </c>
      <c r="E25" s="434"/>
      <c r="F25" s="434"/>
      <c r="G25" s="434"/>
      <c r="H25" s="434"/>
      <c r="I25" s="434"/>
      <c r="J25" s="39"/>
      <c r="K25" s="40">
        <v>716462</v>
      </c>
      <c r="L25" s="41">
        <v>744066</v>
      </c>
      <c r="M25" s="41">
        <v>-27604</v>
      </c>
      <c r="N25" s="42">
        <v>-3.70988595097747</v>
      </c>
      <c r="O25" s="41">
        <v>243240</v>
      </c>
      <c r="P25" s="41">
        <v>247066</v>
      </c>
      <c r="Q25" s="41">
        <v>-3826</v>
      </c>
      <c r="R25" s="43">
        <v>-1.54857406522953</v>
      </c>
      <c r="S25" s="43">
        <v>33.95016065053</v>
      </c>
      <c r="T25" s="43">
        <v>33.2048501073829</v>
      </c>
      <c r="U25" s="43">
        <f t="shared" si="0"/>
        <v>0.8</v>
      </c>
      <c r="V25" s="41">
        <v>134497</v>
      </c>
      <c r="W25" s="41">
        <v>135216</v>
      </c>
      <c r="X25" s="41">
        <v>-719</v>
      </c>
      <c r="Y25" s="43">
        <v>-0.531741805703467</v>
      </c>
      <c r="Z25" s="41">
        <v>32256</v>
      </c>
      <c r="AA25" s="41">
        <v>34757</v>
      </c>
      <c r="AB25" s="41">
        <v>-2501</v>
      </c>
      <c r="AC25" s="44">
        <v>-7.19567281410939</v>
      </c>
    </row>
    <row r="26" spans="1:29" s="27" customFormat="1" ht="18" customHeight="1">
      <c r="A26" s="28"/>
      <c r="B26" s="45"/>
      <c r="C26" s="438" t="s">
        <v>33</v>
      </c>
      <c r="D26" s="438"/>
      <c r="E26" s="438"/>
      <c r="F26" s="438"/>
      <c r="G26" s="438"/>
      <c r="H26" s="438"/>
      <c r="I26" s="438"/>
      <c r="J26" s="29"/>
      <c r="K26" s="30">
        <v>73252</v>
      </c>
      <c r="L26" s="31">
        <v>75999</v>
      </c>
      <c r="M26" s="31">
        <v>-2747</v>
      </c>
      <c r="N26" s="32">
        <v>-3.61452124370058</v>
      </c>
      <c r="O26" s="31">
        <v>36979</v>
      </c>
      <c r="P26" s="31">
        <v>33878</v>
      </c>
      <c r="Q26" s="31">
        <v>3101</v>
      </c>
      <c r="R26" s="33">
        <v>9.15343290631088</v>
      </c>
      <c r="S26" s="33">
        <v>50.4818981051712</v>
      </c>
      <c r="T26" s="33">
        <v>44.5769023276622</v>
      </c>
      <c r="U26" s="33">
        <f t="shared" si="0"/>
        <v>5.9</v>
      </c>
      <c r="V26" s="31">
        <v>15145</v>
      </c>
      <c r="W26" s="31">
        <v>15264</v>
      </c>
      <c r="X26" s="31">
        <v>-119</v>
      </c>
      <c r="Y26" s="33">
        <v>-0.77961215932914</v>
      </c>
      <c r="Z26" s="31">
        <v>1135</v>
      </c>
      <c r="AA26" s="31">
        <v>1142</v>
      </c>
      <c r="AB26" s="31">
        <v>-7</v>
      </c>
      <c r="AC26" s="34">
        <v>-0.612959719789842</v>
      </c>
    </row>
    <row r="27" spans="1:29" s="27" customFormat="1" ht="18" customHeight="1">
      <c r="A27" s="46"/>
      <c r="B27" s="47"/>
      <c r="C27" s="48"/>
      <c r="D27" s="438" t="s">
        <v>34</v>
      </c>
      <c r="E27" s="438"/>
      <c r="F27" s="438"/>
      <c r="G27" s="438"/>
      <c r="H27" s="438"/>
      <c r="I27" s="438"/>
      <c r="J27" s="49"/>
      <c r="K27" s="30">
        <v>64427</v>
      </c>
      <c r="L27" s="31">
        <v>67787</v>
      </c>
      <c r="M27" s="31">
        <v>-3360</v>
      </c>
      <c r="N27" s="32">
        <v>-4.95670261259534</v>
      </c>
      <c r="O27" s="31">
        <v>30277</v>
      </c>
      <c r="P27" s="31">
        <v>27963</v>
      </c>
      <c r="Q27" s="31">
        <v>2314</v>
      </c>
      <c r="R27" s="33">
        <v>8.27522082752208</v>
      </c>
      <c r="S27" s="33">
        <v>46.9942725875797</v>
      </c>
      <c r="T27" s="33">
        <v>41.2512723678581</v>
      </c>
      <c r="U27" s="33">
        <f t="shared" si="0"/>
        <v>5.7</v>
      </c>
      <c r="V27" s="31">
        <v>12036</v>
      </c>
      <c r="W27" s="31">
        <v>12113</v>
      </c>
      <c r="X27" s="31">
        <v>-77</v>
      </c>
      <c r="Y27" s="33">
        <v>-0.635680673656402</v>
      </c>
      <c r="Z27" s="31">
        <v>1019</v>
      </c>
      <c r="AA27" s="31">
        <v>1053</v>
      </c>
      <c r="AB27" s="31">
        <v>-34</v>
      </c>
      <c r="AC27" s="34">
        <v>-3.22886989553656</v>
      </c>
    </row>
    <row r="28" spans="1:29" s="27" customFormat="1" ht="18" customHeight="1">
      <c r="A28" s="35"/>
      <c r="B28" s="36"/>
      <c r="C28" s="38"/>
      <c r="D28" s="434" t="s">
        <v>35</v>
      </c>
      <c r="E28" s="434"/>
      <c r="F28" s="434"/>
      <c r="G28" s="434"/>
      <c r="H28" s="434"/>
      <c r="I28" s="434"/>
      <c r="J28" s="39"/>
      <c r="K28" s="40">
        <v>2193</v>
      </c>
      <c r="L28" s="41">
        <v>2157</v>
      </c>
      <c r="M28" s="41">
        <v>36</v>
      </c>
      <c r="N28" s="42">
        <v>1.66898470097357</v>
      </c>
      <c r="O28" s="41">
        <v>1485</v>
      </c>
      <c r="P28" s="41">
        <v>1358</v>
      </c>
      <c r="Q28" s="41">
        <v>127</v>
      </c>
      <c r="R28" s="43">
        <v>9.3519882179676</v>
      </c>
      <c r="S28" s="43">
        <v>67.7154582763338</v>
      </c>
      <c r="T28" s="43">
        <v>62.9578117756143</v>
      </c>
      <c r="U28" s="43">
        <f t="shared" si="0"/>
        <v>4.7</v>
      </c>
      <c r="V28" s="41">
        <v>1140</v>
      </c>
      <c r="W28" s="41">
        <v>1104</v>
      </c>
      <c r="X28" s="41">
        <v>36</v>
      </c>
      <c r="Y28" s="43">
        <v>3.26086956521739</v>
      </c>
      <c r="Z28" s="41">
        <v>41</v>
      </c>
      <c r="AA28" s="41">
        <v>26</v>
      </c>
      <c r="AB28" s="41">
        <v>15</v>
      </c>
      <c r="AC28" s="44">
        <v>57.6923076923077</v>
      </c>
    </row>
    <row r="29" spans="1:29" s="27" customFormat="1" ht="18" customHeight="1">
      <c r="A29" s="35"/>
      <c r="B29" s="36"/>
      <c r="C29" s="38"/>
      <c r="D29" s="434" t="s">
        <v>36</v>
      </c>
      <c r="E29" s="434"/>
      <c r="F29" s="434"/>
      <c r="G29" s="434"/>
      <c r="H29" s="434"/>
      <c r="I29" s="434"/>
      <c r="J29" s="39"/>
      <c r="K29" s="40">
        <v>6503</v>
      </c>
      <c r="L29" s="41">
        <v>5941</v>
      </c>
      <c r="M29" s="41">
        <v>562</v>
      </c>
      <c r="N29" s="42">
        <v>9.4596869213937</v>
      </c>
      <c r="O29" s="41">
        <v>5097</v>
      </c>
      <c r="P29" s="41">
        <v>4442</v>
      </c>
      <c r="Q29" s="41">
        <v>655</v>
      </c>
      <c r="R29" s="43">
        <v>14.7456100855471</v>
      </c>
      <c r="S29" s="43">
        <v>78.3792095955713</v>
      </c>
      <c r="T29" s="43">
        <v>74.7685574819054</v>
      </c>
      <c r="U29" s="43">
        <f t="shared" si="0"/>
        <v>3.6</v>
      </c>
      <c r="V29" s="41">
        <v>1810</v>
      </c>
      <c r="W29" s="41">
        <v>1898</v>
      </c>
      <c r="X29" s="41">
        <v>-88</v>
      </c>
      <c r="Y29" s="43">
        <v>-4.63645943097998</v>
      </c>
      <c r="Z29" s="41">
        <v>75</v>
      </c>
      <c r="AA29" s="41">
        <v>63</v>
      </c>
      <c r="AB29" s="41">
        <v>12</v>
      </c>
      <c r="AC29" s="44">
        <v>19.047619047619</v>
      </c>
    </row>
    <row r="30" spans="1:29" s="27" customFormat="1" ht="18" customHeight="1">
      <c r="A30" s="35"/>
      <c r="B30" s="36"/>
      <c r="C30" s="38"/>
      <c r="D30" s="39"/>
      <c r="E30" s="434" t="s">
        <v>37</v>
      </c>
      <c r="F30" s="434"/>
      <c r="G30" s="434"/>
      <c r="H30" s="434"/>
      <c r="I30" s="434"/>
      <c r="J30" s="39"/>
      <c r="K30" s="40">
        <v>1203</v>
      </c>
      <c r="L30" s="41">
        <v>1410</v>
      </c>
      <c r="M30" s="41">
        <v>-207</v>
      </c>
      <c r="N30" s="42">
        <v>-14.6808510638298</v>
      </c>
      <c r="O30" s="41">
        <v>395</v>
      </c>
      <c r="P30" s="41">
        <v>419</v>
      </c>
      <c r="Q30" s="41">
        <v>-24</v>
      </c>
      <c r="R30" s="43">
        <v>-5.72792362768496</v>
      </c>
      <c r="S30" s="43">
        <v>32.8345802161263</v>
      </c>
      <c r="T30" s="43">
        <v>29.7163120567376</v>
      </c>
      <c r="U30" s="43">
        <f t="shared" si="0"/>
        <v>3.1</v>
      </c>
      <c r="V30" s="41">
        <v>87</v>
      </c>
      <c r="W30" s="41">
        <v>68</v>
      </c>
      <c r="X30" s="41">
        <v>19</v>
      </c>
      <c r="Y30" s="43">
        <v>27.9411764705882</v>
      </c>
      <c r="Z30" s="41">
        <v>14</v>
      </c>
      <c r="AA30" s="41">
        <v>6</v>
      </c>
      <c r="AB30" s="41">
        <v>8</v>
      </c>
      <c r="AC30" s="44">
        <v>133.333333333333</v>
      </c>
    </row>
    <row r="31" spans="1:29" s="27" customFormat="1" ht="18" customHeight="1">
      <c r="A31" s="46"/>
      <c r="B31" s="47"/>
      <c r="C31" s="50"/>
      <c r="D31" s="47"/>
      <c r="E31" s="434" t="s">
        <v>38</v>
      </c>
      <c r="F31" s="434"/>
      <c r="G31" s="434"/>
      <c r="H31" s="434"/>
      <c r="I31" s="434"/>
      <c r="J31" s="47"/>
      <c r="K31" s="40">
        <v>4776</v>
      </c>
      <c r="L31" s="41">
        <v>3994</v>
      </c>
      <c r="M31" s="41">
        <v>782</v>
      </c>
      <c r="N31" s="42">
        <v>19.5793690535804</v>
      </c>
      <c r="O31" s="41">
        <v>4289</v>
      </c>
      <c r="P31" s="41">
        <v>3582</v>
      </c>
      <c r="Q31" s="41">
        <v>707</v>
      </c>
      <c r="R31" s="43">
        <v>19.7375767727527</v>
      </c>
      <c r="S31" s="43">
        <v>89.8031825795645</v>
      </c>
      <c r="T31" s="43">
        <v>89.6845267901853</v>
      </c>
      <c r="U31" s="43">
        <f t="shared" si="0"/>
        <v>0.1</v>
      </c>
      <c r="V31" s="41">
        <v>1581</v>
      </c>
      <c r="W31" s="41">
        <v>1711</v>
      </c>
      <c r="X31" s="41">
        <v>-130</v>
      </c>
      <c r="Y31" s="43">
        <v>-7.5978959672706</v>
      </c>
      <c r="Z31" s="41">
        <v>53</v>
      </c>
      <c r="AA31" s="41">
        <v>45</v>
      </c>
      <c r="AB31" s="41">
        <v>8</v>
      </c>
      <c r="AC31" s="44">
        <v>17.7777777777778</v>
      </c>
    </row>
    <row r="32" spans="1:29" s="27" customFormat="1" ht="18" customHeight="1">
      <c r="A32" s="35"/>
      <c r="B32" s="36"/>
      <c r="C32" s="38"/>
      <c r="D32" s="39"/>
      <c r="E32" s="440" t="s">
        <v>39</v>
      </c>
      <c r="F32" s="440"/>
      <c r="G32" s="440"/>
      <c r="H32" s="440"/>
      <c r="I32" s="440"/>
      <c r="J32" s="39"/>
      <c r="K32" s="40">
        <v>322</v>
      </c>
      <c r="L32" s="41">
        <v>381</v>
      </c>
      <c r="M32" s="41">
        <v>-59</v>
      </c>
      <c r="N32" s="42">
        <v>-15.4855643044619</v>
      </c>
      <c r="O32" s="41">
        <v>277</v>
      </c>
      <c r="P32" s="41">
        <v>298</v>
      </c>
      <c r="Q32" s="41">
        <v>-21</v>
      </c>
      <c r="R32" s="43">
        <v>-7.04697986577181</v>
      </c>
      <c r="S32" s="43">
        <v>86.0248447204969</v>
      </c>
      <c r="T32" s="43">
        <v>78.2152230971129</v>
      </c>
      <c r="U32" s="43">
        <f t="shared" si="0"/>
        <v>7.8</v>
      </c>
      <c r="V32" s="41">
        <v>68</v>
      </c>
      <c r="W32" s="41">
        <v>64</v>
      </c>
      <c r="X32" s="41">
        <v>4</v>
      </c>
      <c r="Y32" s="43">
        <v>6.25</v>
      </c>
      <c r="Z32" s="41">
        <v>3</v>
      </c>
      <c r="AA32" s="41">
        <v>3</v>
      </c>
      <c r="AB32" s="41" t="s">
        <v>40</v>
      </c>
      <c r="AC32" s="44" t="s">
        <v>40</v>
      </c>
    </row>
    <row r="33" spans="1:29" s="27" customFormat="1" ht="18" customHeight="1">
      <c r="A33" s="35"/>
      <c r="B33" s="36"/>
      <c r="C33" s="38"/>
      <c r="D33" s="39"/>
      <c r="E33" s="434" t="s">
        <v>41</v>
      </c>
      <c r="F33" s="434"/>
      <c r="G33" s="434"/>
      <c r="H33" s="434"/>
      <c r="I33" s="434"/>
      <c r="J33" s="39"/>
      <c r="K33" s="40">
        <v>160</v>
      </c>
      <c r="L33" s="41">
        <v>111</v>
      </c>
      <c r="M33" s="41">
        <v>49</v>
      </c>
      <c r="N33" s="42">
        <v>44.1441441441441</v>
      </c>
      <c r="O33" s="41">
        <v>100</v>
      </c>
      <c r="P33" s="41">
        <v>91</v>
      </c>
      <c r="Q33" s="41">
        <v>9</v>
      </c>
      <c r="R33" s="43">
        <v>9.89010989010989</v>
      </c>
      <c r="S33" s="43">
        <v>62.5</v>
      </c>
      <c r="T33" s="43">
        <v>81.981981981982</v>
      </c>
      <c r="U33" s="43">
        <f t="shared" si="0"/>
        <v>-19.5</v>
      </c>
      <c r="V33" s="41">
        <v>54</v>
      </c>
      <c r="W33" s="41">
        <v>30</v>
      </c>
      <c r="X33" s="41">
        <v>24</v>
      </c>
      <c r="Y33" s="43">
        <v>80</v>
      </c>
      <c r="Z33" s="41">
        <v>3</v>
      </c>
      <c r="AA33" s="41">
        <v>9</v>
      </c>
      <c r="AB33" s="41">
        <v>-6</v>
      </c>
      <c r="AC33" s="44">
        <v>-66.6666666666667</v>
      </c>
    </row>
    <row r="34" spans="1:29" s="27" customFormat="1" ht="18" customHeight="1">
      <c r="A34" s="35"/>
      <c r="B34" s="36"/>
      <c r="C34" s="38"/>
      <c r="D34" s="434" t="s">
        <v>42</v>
      </c>
      <c r="E34" s="434"/>
      <c r="F34" s="434"/>
      <c r="G34" s="434"/>
      <c r="H34" s="434"/>
      <c r="I34" s="434"/>
      <c r="J34" s="39"/>
      <c r="K34" s="40">
        <v>88</v>
      </c>
      <c r="L34" s="41">
        <v>69</v>
      </c>
      <c r="M34" s="41">
        <v>19</v>
      </c>
      <c r="N34" s="42">
        <v>27.536231884058</v>
      </c>
      <c r="O34" s="41">
        <v>89</v>
      </c>
      <c r="P34" s="41">
        <v>67</v>
      </c>
      <c r="Q34" s="41">
        <v>22</v>
      </c>
      <c r="R34" s="43">
        <v>32.8358208955224</v>
      </c>
      <c r="S34" s="43">
        <v>101.136363636364</v>
      </c>
      <c r="T34" s="43">
        <v>97.1014492753623</v>
      </c>
      <c r="U34" s="43">
        <f t="shared" si="0"/>
        <v>4</v>
      </c>
      <c r="V34" s="41">
        <v>129</v>
      </c>
      <c r="W34" s="41">
        <v>113</v>
      </c>
      <c r="X34" s="41">
        <v>16</v>
      </c>
      <c r="Y34" s="43">
        <v>14.1592920353982</v>
      </c>
      <c r="Z34" s="41" t="s">
        <v>40</v>
      </c>
      <c r="AA34" s="41" t="s">
        <v>40</v>
      </c>
      <c r="AB34" s="41" t="s">
        <v>40</v>
      </c>
      <c r="AC34" s="44" t="s">
        <v>40</v>
      </c>
    </row>
    <row r="35" spans="1:29" s="27" customFormat="1" ht="18" customHeight="1">
      <c r="A35" s="35"/>
      <c r="B35" s="36"/>
      <c r="C35" s="38"/>
      <c r="D35" s="39"/>
      <c r="E35" s="434" t="s">
        <v>43</v>
      </c>
      <c r="F35" s="434"/>
      <c r="G35" s="434"/>
      <c r="H35" s="434"/>
      <c r="I35" s="434"/>
      <c r="J35" s="39"/>
      <c r="K35" s="40">
        <v>74</v>
      </c>
      <c r="L35" s="41">
        <v>55</v>
      </c>
      <c r="M35" s="41">
        <v>19</v>
      </c>
      <c r="N35" s="42">
        <v>34.5454545454545</v>
      </c>
      <c r="O35" s="41">
        <v>78</v>
      </c>
      <c r="P35" s="41">
        <v>55</v>
      </c>
      <c r="Q35" s="41">
        <v>23</v>
      </c>
      <c r="R35" s="43">
        <v>41.8181818181818</v>
      </c>
      <c r="S35" s="43">
        <v>105.405405405405</v>
      </c>
      <c r="T35" s="43">
        <v>100</v>
      </c>
      <c r="U35" s="43">
        <f t="shared" si="0"/>
        <v>5.4</v>
      </c>
      <c r="V35" s="41">
        <v>120</v>
      </c>
      <c r="W35" s="41">
        <v>98</v>
      </c>
      <c r="X35" s="41">
        <v>22</v>
      </c>
      <c r="Y35" s="43">
        <v>22.4489795918367</v>
      </c>
      <c r="Z35" s="41" t="s">
        <v>40</v>
      </c>
      <c r="AA35" s="41" t="s">
        <v>40</v>
      </c>
      <c r="AB35" s="41" t="s">
        <v>40</v>
      </c>
      <c r="AC35" s="44" t="s">
        <v>40</v>
      </c>
    </row>
    <row r="36" spans="1:29" s="27" customFormat="1" ht="18" customHeight="1">
      <c r="A36" s="35"/>
      <c r="B36" s="36"/>
      <c r="C36" s="38"/>
      <c r="D36" s="434" t="s">
        <v>44</v>
      </c>
      <c r="E36" s="434"/>
      <c r="F36" s="434"/>
      <c r="G36" s="434"/>
      <c r="H36" s="434"/>
      <c r="I36" s="434"/>
      <c r="J36" s="39"/>
      <c r="K36" s="40" t="s">
        <v>40</v>
      </c>
      <c r="L36" s="41" t="s">
        <v>40</v>
      </c>
      <c r="M36" s="41" t="s">
        <v>40</v>
      </c>
      <c r="N36" s="42" t="s">
        <v>40</v>
      </c>
      <c r="O36" s="41" t="s">
        <v>40</v>
      </c>
      <c r="P36" s="41" t="s">
        <v>40</v>
      </c>
      <c r="Q36" s="41" t="s">
        <v>40</v>
      </c>
      <c r="R36" s="43" t="s">
        <v>40</v>
      </c>
      <c r="S36" s="43" t="s">
        <v>40</v>
      </c>
      <c r="T36" s="43" t="s">
        <v>40</v>
      </c>
      <c r="U36" s="41" t="s">
        <v>40</v>
      </c>
      <c r="V36" s="41" t="s">
        <v>40</v>
      </c>
      <c r="W36" s="41" t="s">
        <v>40</v>
      </c>
      <c r="X36" s="41" t="s">
        <v>40</v>
      </c>
      <c r="Y36" s="43" t="s">
        <v>40</v>
      </c>
      <c r="Z36" s="41" t="s">
        <v>40</v>
      </c>
      <c r="AA36" s="41" t="s">
        <v>40</v>
      </c>
      <c r="AB36" s="41" t="s">
        <v>40</v>
      </c>
      <c r="AC36" s="44" t="s">
        <v>40</v>
      </c>
    </row>
    <row r="37" spans="1:29" s="27" customFormat="1" ht="18" customHeight="1">
      <c r="A37" s="35"/>
      <c r="B37" s="36"/>
      <c r="C37" s="38"/>
      <c r="D37" s="434" t="s">
        <v>45</v>
      </c>
      <c r="E37" s="434"/>
      <c r="F37" s="434"/>
      <c r="G37" s="434"/>
      <c r="H37" s="434"/>
      <c r="I37" s="434"/>
      <c r="J37" s="39"/>
      <c r="K37" s="40">
        <v>41</v>
      </c>
      <c r="L37" s="41">
        <v>45</v>
      </c>
      <c r="M37" s="41">
        <v>-4</v>
      </c>
      <c r="N37" s="42">
        <v>-8.88888888888889</v>
      </c>
      <c r="O37" s="41">
        <v>31</v>
      </c>
      <c r="P37" s="41">
        <v>48</v>
      </c>
      <c r="Q37" s="41">
        <v>-17</v>
      </c>
      <c r="R37" s="43">
        <v>-35.4166666666667</v>
      </c>
      <c r="S37" s="43">
        <v>75.609756097561</v>
      </c>
      <c r="T37" s="43">
        <v>106.666666666667</v>
      </c>
      <c r="U37" s="43">
        <f aca="true" t="shared" si="1" ref="U37:U50">ROUND((ROUND(S37,1)-ROUND(T37,1)),1)</f>
        <v>-31.1</v>
      </c>
      <c r="V37" s="41">
        <v>30</v>
      </c>
      <c r="W37" s="41">
        <v>36</v>
      </c>
      <c r="X37" s="41">
        <v>-6</v>
      </c>
      <c r="Y37" s="43">
        <v>-16.6666666666667</v>
      </c>
      <c r="Z37" s="41" t="s">
        <v>40</v>
      </c>
      <c r="AA37" s="41" t="s">
        <v>40</v>
      </c>
      <c r="AB37" s="41" t="s">
        <v>40</v>
      </c>
      <c r="AC37" s="44" t="s">
        <v>40</v>
      </c>
    </row>
    <row r="38" spans="1:29" s="27" customFormat="1" ht="18" customHeight="1">
      <c r="A38" s="28"/>
      <c r="B38" s="45"/>
      <c r="C38" s="438" t="s">
        <v>46</v>
      </c>
      <c r="D38" s="438"/>
      <c r="E38" s="438"/>
      <c r="F38" s="438"/>
      <c r="G38" s="438"/>
      <c r="H38" s="438"/>
      <c r="I38" s="438"/>
      <c r="J38" s="29"/>
      <c r="K38" s="30">
        <v>10559</v>
      </c>
      <c r="L38" s="31">
        <v>11184</v>
      </c>
      <c r="M38" s="31">
        <v>-625</v>
      </c>
      <c r="N38" s="32">
        <v>-5.58834048640916</v>
      </c>
      <c r="O38" s="31">
        <v>6376</v>
      </c>
      <c r="P38" s="31">
        <v>6462</v>
      </c>
      <c r="Q38" s="31">
        <v>-86</v>
      </c>
      <c r="R38" s="33">
        <v>-1.33085731971526</v>
      </c>
      <c r="S38" s="33">
        <v>60.384506108533</v>
      </c>
      <c r="T38" s="33">
        <v>57.7789699570815</v>
      </c>
      <c r="U38" s="33">
        <f t="shared" si="1"/>
        <v>2.6</v>
      </c>
      <c r="V38" s="31">
        <v>6048</v>
      </c>
      <c r="W38" s="31">
        <v>6279</v>
      </c>
      <c r="X38" s="31">
        <v>-231</v>
      </c>
      <c r="Y38" s="33">
        <v>-3.67892976588629</v>
      </c>
      <c r="Z38" s="31">
        <v>389</v>
      </c>
      <c r="AA38" s="31">
        <v>341</v>
      </c>
      <c r="AB38" s="31">
        <v>48</v>
      </c>
      <c r="AC38" s="34">
        <v>14.0762463343109</v>
      </c>
    </row>
    <row r="39" spans="1:29" s="27" customFormat="1" ht="18" customHeight="1">
      <c r="A39" s="35"/>
      <c r="B39" s="36"/>
      <c r="C39" s="37"/>
      <c r="D39" s="438" t="s">
        <v>47</v>
      </c>
      <c r="E39" s="438"/>
      <c r="F39" s="438"/>
      <c r="G39" s="438"/>
      <c r="H39" s="438"/>
      <c r="I39" s="438"/>
      <c r="J39" s="29"/>
      <c r="K39" s="30">
        <v>271</v>
      </c>
      <c r="L39" s="31">
        <v>424</v>
      </c>
      <c r="M39" s="31">
        <v>-153</v>
      </c>
      <c r="N39" s="32">
        <v>-36.0849056603774</v>
      </c>
      <c r="O39" s="31">
        <v>252</v>
      </c>
      <c r="P39" s="31">
        <v>415</v>
      </c>
      <c r="Q39" s="31">
        <v>-163</v>
      </c>
      <c r="R39" s="33">
        <v>-39.2771084337349</v>
      </c>
      <c r="S39" s="33">
        <v>92.9889298892989</v>
      </c>
      <c r="T39" s="33">
        <v>97.877358490566</v>
      </c>
      <c r="U39" s="33">
        <f t="shared" si="1"/>
        <v>-4.9</v>
      </c>
      <c r="V39" s="31">
        <v>1359</v>
      </c>
      <c r="W39" s="31">
        <v>1529</v>
      </c>
      <c r="X39" s="31">
        <v>-170</v>
      </c>
      <c r="Y39" s="33">
        <v>-11.1183780248528</v>
      </c>
      <c r="Z39" s="31">
        <v>21</v>
      </c>
      <c r="AA39" s="31">
        <v>9</v>
      </c>
      <c r="AB39" s="31">
        <v>12</v>
      </c>
      <c r="AC39" s="34">
        <v>133.333333333333</v>
      </c>
    </row>
    <row r="40" spans="1:29" s="27" customFormat="1" ht="18" customHeight="1">
      <c r="A40" s="35"/>
      <c r="B40" s="36"/>
      <c r="C40" s="38"/>
      <c r="D40" s="434" t="s">
        <v>48</v>
      </c>
      <c r="E40" s="434"/>
      <c r="F40" s="434"/>
      <c r="G40" s="434"/>
      <c r="H40" s="434"/>
      <c r="I40" s="434"/>
      <c r="J40" s="39"/>
      <c r="K40" s="40">
        <v>10288</v>
      </c>
      <c r="L40" s="41">
        <v>10760</v>
      </c>
      <c r="M40" s="41">
        <v>-472</v>
      </c>
      <c r="N40" s="42">
        <v>-4.38661710037175</v>
      </c>
      <c r="O40" s="41">
        <v>6124</v>
      </c>
      <c r="P40" s="41">
        <v>6047</v>
      </c>
      <c r="Q40" s="41">
        <v>77</v>
      </c>
      <c r="R40" s="43">
        <v>1.27335869025963</v>
      </c>
      <c r="S40" s="43">
        <v>59.5256609642302</v>
      </c>
      <c r="T40" s="43">
        <v>56.1988847583643</v>
      </c>
      <c r="U40" s="43">
        <f t="shared" si="1"/>
        <v>3.3</v>
      </c>
      <c r="V40" s="41">
        <v>4689</v>
      </c>
      <c r="W40" s="41">
        <v>4750</v>
      </c>
      <c r="X40" s="41">
        <v>-61</v>
      </c>
      <c r="Y40" s="43">
        <v>-1.28421052631579</v>
      </c>
      <c r="Z40" s="41">
        <v>368</v>
      </c>
      <c r="AA40" s="41">
        <v>332</v>
      </c>
      <c r="AB40" s="41">
        <v>36</v>
      </c>
      <c r="AC40" s="44">
        <v>10.8433734939759</v>
      </c>
    </row>
    <row r="41" spans="1:29" s="27" customFormat="1" ht="18" customHeight="1">
      <c r="A41" s="35"/>
      <c r="B41" s="36"/>
      <c r="C41" s="38"/>
      <c r="D41" s="39"/>
      <c r="E41" s="434" t="s">
        <v>49</v>
      </c>
      <c r="F41" s="434"/>
      <c r="G41" s="434"/>
      <c r="H41" s="434"/>
      <c r="I41" s="434"/>
      <c r="J41" s="39"/>
      <c r="K41" s="40">
        <v>7111</v>
      </c>
      <c r="L41" s="41">
        <v>7664</v>
      </c>
      <c r="M41" s="41">
        <v>-553</v>
      </c>
      <c r="N41" s="42">
        <v>-7.21555323590814</v>
      </c>
      <c r="O41" s="41">
        <v>3555</v>
      </c>
      <c r="P41" s="41">
        <v>3542</v>
      </c>
      <c r="Q41" s="41">
        <v>13</v>
      </c>
      <c r="R41" s="43">
        <v>0.367024280067758</v>
      </c>
      <c r="S41" s="43">
        <v>49.992968640135</v>
      </c>
      <c r="T41" s="43">
        <v>46.2160751565762</v>
      </c>
      <c r="U41" s="43">
        <f t="shared" si="1"/>
        <v>3.8</v>
      </c>
      <c r="V41" s="41">
        <v>2219</v>
      </c>
      <c r="W41" s="41">
        <v>2240</v>
      </c>
      <c r="X41" s="41">
        <v>-21</v>
      </c>
      <c r="Y41" s="43">
        <v>-0.9375</v>
      </c>
      <c r="Z41" s="41">
        <v>275</v>
      </c>
      <c r="AA41" s="41">
        <v>262</v>
      </c>
      <c r="AB41" s="41">
        <v>13</v>
      </c>
      <c r="AC41" s="44">
        <v>4.9618320610687</v>
      </c>
    </row>
    <row r="42" spans="1:29" s="27" customFormat="1" ht="18" customHeight="1">
      <c r="A42" s="35"/>
      <c r="B42" s="36"/>
      <c r="C42" s="38"/>
      <c r="D42" s="39"/>
      <c r="E42" s="434" t="s">
        <v>50</v>
      </c>
      <c r="F42" s="434"/>
      <c r="G42" s="434"/>
      <c r="H42" s="434"/>
      <c r="I42" s="434"/>
      <c r="J42" s="39"/>
      <c r="K42" s="40">
        <v>2361</v>
      </c>
      <c r="L42" s="41">
        <v>2286</v>
      </c>
      <c r="M42" s="41">
        <v>75</v>
      </c>
      <c r="N42" s="42">
        <v>3.28083989501312</v>
      </c>
      <c r="O42" s="41">
        <v>1782</v>
      </c>
      <c r="P42" s="41">
        <v>1718</v>
      </c>
      <c r="Q42" s="41">
        <v>64</v>
      </c>
      <c r="R42" s="43">
        <v>3.72526193247963</v>
      </c>
      <c r="S42" s="43">
        <v>75.4764930114358</v>
      </c>
      <c r="T42" s="43">
        <v>75.1531058617673</v>
      </c>
      <c r="U42" s="43">
        <f t="shared" si="1"/>
        <v>0.3</v>
      </c>
      <c r="V42" s="41">
        <v>1613</v>
      </c>
      <c r="W42" s="41">
        <v>1618</v>
      </c>
      <c r="X42" s="41">
        <v>-5</v>
      </c>
      <c r="Y42" s="43">
        <v>-0.30902348578492</v>
      </c>
      <c r="Z42" s="41">
        <v>88</v>
      </c>
      <c r="AA42" s="41">
        <v>62</v>
      </c>
      <c r="AB42" s="41">
        <v>26</v>
      </c>
      <c r="AC42" s="44">
        <v>41.9354838709677</v>
      </c>
    </row>
    <row r="43" spans="1:29" s="27" customFormat="1" ht="18" customHeight="1">
      <c r="A43" s="28"/>
      <c r="B43" s="45"/>
      <c r="C43" s="438" t="s">
        <v>51</v>
      </c>
      <c r="D43" s="438"/>
      <c r="E43" s="438"/>
      <c r="F43" s="438"/>
      <c r="G43" s="438"/>
      <c r="H43" s="438"/>
      <c r="I43" s="438"/>
      <c r="J43" s="29"/>
      <c r="K43" s="30">
        <v>283843</v>
      </c>
      <c r="L43" s="31">
        <v>309738</v>
      </c>
      <c r="M43" s="31">
        <v>-25895</v>
      </c>
      <c r="N43" s="32">
        <v>-8.36029160128883</v>
      </c>
      <c r="O43" s="31">
        <v>96197</v>
      </c>
      <c r="P43" s="31">
        <v>113658</v>
      </c>
      <c r="Q43" s="31">
        <v>-17461</v>
      </c>
      <c r="R43" s="33">
        <v>-15.362754931461</v>
      </c>
      <c r="S43" s="33">
        <v>33.890918571182</v>
      </c>
      <c r="T43" s="33">
        <v>36.6948840633051</v>
      </c>
      <c r="U43" s="33">
        <f t="shared" si="1"/>
        <v>-2.8</v>
      </c>
      <c r="V43" s="31">
        <v>86263</v>
      </c>
      <c r="W43" s="31">
        <v>103502</v>
      </c>
      <c r="X43" s="31">
        <v>-17239</v>
      </c>
      <c r="Y43" s="33">
        <v>-16.655716797743</v>
      </c>
      <c r="Z43" s="31">
        <v>27284</v>
      </c>
      <c r="AA43" s="31">
        <v>33301</v>
      </c>
      <c r="AB43" s="31">
        <v>-6017</v>
      </c>
      <c r="AC43" s="34">
        <v>-18.0685264706766</v>
      </c>
    </row>
    <row r="44" spans="1:29" s="27" customFormat="1" ht="18" customHeight="1">
      <c r="A44" s="35"/>
      <c r="B44" s="36"/>
      <c r="C44" s="36"/>
      <c r="D44" s="441" t="s">
        <v>52</v>
      </c>
      <c r="E44" s="441"/>
      <c r="F44" s="441"/>
      <c r="G44" s="441"/>
      <c r="H44" s="441"/>
      <c r="I44" s="441"/>
      <c r="J44" s="39"/>
      <c r="K44" s="40">
        <v>68171</v>
      </c>
      <c r="L44" s="41">
        <v>83449</v>
      </c>
      <c r="M44" s="41">
        <v>-15278</v>
      </c>
      <c r="N44" s="42">
        <v>-18.3081882347302</v>
      </c>
      <c r="O44" s="41">
        <v>64435</v>
      </c>
      <c r="P44" s="41">
        <v>79891</v>
      </c>
      <c r="Q44" s="41">
        <v>-15456</v>
      </c>
      <c r="R44" s="43">
        <v>-19.3463594147025</v>
      </c>
      <c r="S44" s="43">
        <v>94.5196637866541</v>
      </c>
      <c r="T44" s="43">
        <v>95.736317990629</v>
      </c>
      <c r="U44" s="43">
        <f t="shared" si="1"/>
        <v>-1.2</v>
      </c>
      <c r="V44" s="41">
        <v>64256</v>
      </c>
      <c r="W44" s="41">
        <v>80192</v>
      </c>
      <c r="X44" s="41">
        <v>-15936</v>
      </c>
      <c r="Y44" s="43">
        <v>-19.8723064644852</v>
      </c>
      <c r="Z44" s="41">
        <v>20594</v>
      </c>
      <c r="AA44" s="41">
        <v>26437</v>
      </c>
      <c r="AB44" s="41">
        <v>-5843</v>
      </c>
      <c r="AC44" s="44">
        <v>-22.1016000302606</v>
      </c>
    </row>
    <row r="45" spans="1:29" s="27" customFormat="1" ht="18" customHeight="1">
      <c r="A45" s="35"/>
      <c r="B45" s="36"/>
      <c r="C45" s="36"/>
      <c r="D45" s="434" t="s">
        <v>53</v>
      </c>
      <c r="E45" s="434"/>
      <c r="F45" s="434"/>
      <c r="G45" s="434"/>
      <c r="H45" s="434"/>
      <c r="I45" s="434"/>
      <c r="J45" s="39"/>
      <c r="K45" s="40">
        <v>3239</v>
      </c>
      <c r="L45" s="41">
        <v>3569</v>
      </c>
      <c r="M45" s="41">
        <v>-330</v>
      </c>
      <c r="N45" s="42">
        <v>-9.24628747548333</v>
      </c>
      <c r="O45" s="41">
        <v>3071</v>
      </c>
      <c r="P45" s="41">
        <v>3459</v>
      </c>
      <c r="Q45" s="41">
        <v>-388</v>
      </c>
      <c r="R45" s="43">
        <v>-11.2171147730558</v>
      </c>
      <c r="S45" s="43">
        <v>94.8132139549244</v>
      </c>
      <c r="T45" s="43">
        <v>96.9179041748389</v>
      </c>
      <c r="U45" s="43">
        <f t="shared" si="1"/>
        <v>-2.1</v>
      </c>
      <c r="V45" s="41">
        <v>2945</v>
      </c>
      <c r="W45" s="41">
        <v>3181</v>
      </c>
      <c r="X45" s="41">
        <v>-236</v>
      </c>
      <c r="Y45" s="43">
        <v>-7.41905061301478</v>
      </c>
      <c r="Z45" s="41">
        <v>248</v>
      </c>
      <c r="AA45" s="41">
        <v>259</v>
      </c>
      <c r="AB45" s="41">
        <v>-11</v>
      </c>
      <c r="AC45" s="44">
        <v>-4.24710424710425</v>
      </c>
    </row>
    <row r="46" spans="1:29" s="27" customFormat="1" ht="18" customHeight="1">
      <c r="A46" s="35"/>
      <c r="B46" s="36"/>
      <c r="C46" s="36"/>
      <c r="D46" s="434" t="s">
        <v>54</v>
      </c>
      <c r="E46" s="434"/>
      <c r="F46" s="434"/>
      <c r="G46" s="434"/>
      <c r="H46" s="434"/>
      <c r="I46" s="434"/>
      <c r="J46" s="39"/>
      <c r="K46" s="40">
        <v>24807</v>
      </c>
      <c r="L46" s="41">
        <v>27383</v>
      </c>
      <c r="M46" s="41">
        <v>-2576</v>
      </c>
      <c r="N46" s="42">
        <v>-9.40729649782712</v>
      </c>
      <c r="O46" s="41">
        <v>8682</v>
      </c>
      <c r="P46" s="41">
        <v>9041</v>
      </c>
      <c r="Q46" s="41">
        <v>-359</v>
      </c>
      <c r="R46" s="43">
        <v>-3.97079969029975</v>
      </c>
      <c r="S46" s="43">
        <v>34.9981859958883</v>
      </c>
      <c r="T46" s="43">
        <v>33.0168352627543</v>
      </c>
      <c r="U46" s="43">
        <f t="shared" si="1"/>
        <v>2</v>
      </c>
      <c r="V46" s="41">
        <v>5881</v>
      </c>
      <c r="W46" s="41">
        <v>5901</v>
      </c>
      <c r="X46" s="41">
        <v>-20</v>
      </c>
      <c r="Y46" s="43">
        <v>-0.33892560582952</v>
      </c>
      <c r="Z46" s="41">
        <v>2883</v>
      </c>
      <c r="AA46" s="41">
        <v>2905</v>
      </c>
      <c r="AB46" s="41">
        <v>-22</v>
      </c>
      <c r="AC46" s="44">
        <v>-0.757314974182444</v>
      </c>
    </row>
    <row r="47" spans="1:29" s="27" customFormat="1" ht="18" customHeight="1">
      <c r="A47" s="35"/>
      <c r="B47" s="36"/>
      <c r="C47" s="36"/>
      <c r="D47" s="434" t="s">
        <v>55</v>
      </c>
      <c r="E47" s="434"/>
      <c r="F47" s="434"/>
      <c r="G47" s="434"/>
      <c r="H47" s="434"/>
      <c r="I47" s="434"/>
      <c r="J47" s="39"/>
      <c r="K47" s="40">
        <v>407</v>
      </c>
      <c r="L47" s="41">
        <v>418</v>
      </c>
      <c r="M47" s="41">
        <v>-11</v>
      </c>
      <c r="N47" s="42">
        <v>-2.63157894736842</v>
      </c>
      <c r="O47" s="41">
        <v>328</v>
      </c>
      <c r="P47" s="41">
        <v>330</v>
      </c>
      <c r="Q47" s="41">
        <v>-2</v>
      </c>
      <c r="R47" s="43">
        <v>-0.606060606060606</v>
      </c>
      <c r="S47" s="43">
        <v>80.5896805896806</v>
      </c>
      <c r="T47" s="43">
        <v>78.9473684210526</v>
      </c>
      <c r="U47" s="43">
        <f t="shared" si="1"/>
        <v>1.7</v>
      </c>
      <c r="V47" s="41">
        <v>511</v>
      </c>
      <c r="W47" s="41">
        <v>526</v>
      </c>
      <c r="X47" s="41">
        <v>-15</v>
      </c>
      <c r="Y47" s="43">
        <v>-2.85171102661597</v>
      </c>
      <c r="Z47" s="41">
        <v>70</v>
      </c>
      <c r="AA47" s="41">
        <v>69</v>
      </c>
      <c r="AB47" s="41">
        <v>1</v>
      </c>
      <c r="AC47" s="44">
        <v>1.44927536231884</v>
      </c>
    </row>
    <row r="48" spans="1:29" s="27" customFormat="1" ht="18" customHeight="1">
      <c r="A48" s="35"/>
      <c r="B48" s="36"/>
      <c r="C48" s="36"/>
      <c r="D48" s="441" t="s">
        <v>56</v>
      </c>
      <c r="E48" s="441"/>
      <c r="F48" s="441"/>
      <c r="G48" s="441"/>
      <c r="H48" s="441"/>
      <c r="I48" s="441"/>
      <c r="J48" s="39"/>
      <c r="K48" s="40">
        <v>155</v>
      </c>
      <c r="L48" s="41">
        <v>207</v>
      </c>
      <c r="M48" s="41">
        <v>-52</v>
      </c>
      <c r="N48" s="42">
        <v>-25.1207729468599</v>
      </c>
      <c r="O48" s="41">
        <v>141</v>
      </c>
      <c r="P48" s="41">
        <v>178</v>
      </c>
      <c r="Q48" s="41">
        <v>-37</v>
      </c>
      <c r="R48" s="43">
        <v>-20.7865168539326</v>
      </c>
      <c r="S48" s="43">
        <v>90.9677419354839</v>
      </c>
      <c r="T48" s="43">
        <v>85.9903381642512</v>
      </c>
      <c r="U48" s="43">
        <f t="shared" si="1"/>
        <v>5</v>
      </c>
      <c r="V48" s="41">
        <v>129</v>
      </c>
      <c r="W48" s="41">
        <v>152</v>
      </c>
      <c r="X48" s="41">
        <v>-23</v>
      </c>
      <c r="Y48" s="43">
        <v>-15.1315789473684</v>
      </c>
      <c r="Z48" s="41">
        <v>7</v>
      </c>
      <c r="AA48" s="41">
        <v>12</v>
      </c>
      <c r="AB48" s="41">
        <v>-5</v>
      </c>
      <c r="AC48" s="44">
        <v>-41.6666666666667</v>
      </c>
    </row>
    <row r="49" spans="1:29" s="27" customFormat="1" ht="18" customHeight="1">
      <c r="A49" s="35"/>
      <c r="B49" s="36"/>
      <c r="C49" s="36"/>
      <c r="D49" s="434" t="s">
        <v>57</v>
      </c>
      <c r="E49" s="434"/>
      <c r="F49" s="434"/>
      <c r="G49" s="434"/>
      <c r="H49" s="434"/>
      <c r="I49" s="434"/>
      <c r="J49" s="39"/>
      <c r="K49" s="40">
        <v>3866</v>
      </c>
      <c r="L49" s="41">
        <v>4582</v>
      </c>
      <c r="M49" s="41">
        <v>-716</v>
      </c>
      <c r="N49" s="42">
        <v>-15.6263640331733</v>
      </c>
      <c r="O49" s="41">
        <v>3621</v>
      </c>
      <c r="P49" s="41">
        <v>4424</v>
      </c>
      <c r="Q49" s="41">
        <v>-803</v>
      </c>
      <c r="R49" s="43">
        <v>-18.1509945750452</v>
      </c>
      <c r="S49" s="43">
        <v>93.6627004655975</v>
      </c>
      <c r="T49" s="43">
        <v>96.551724137931</v>
      </c>
      <c r="U49" s="43">
        <f t="shared" si="1"/>
        <v>-2.9</v>
      </c>
      <c r="V49" s="41">
        <v>3404</v>
      </c>
      <c r="W49" s="41">
        <v>4230</v>
      </c>
      <c r="X49" s="41">
        <v>-826</v>
      </c>
      <c r="Y49" s="43">
        <v>-19.5271867612293</v>
      </c>
      <c r="Z49" s="41">
        <v>1355</v>
      </c>
      <c r="AA49" s="41">
        <v>1562</v>
      </c>
      <c r="AB49" s="41">
        <v>-207</v>
      </c>
      <c r="AC49" s="44">
        <v>-13.2522407170294</v>
      </c>
    </row>
    <row r="50" spans="1:29" s="27" customFormat="1" ht="18" customHeight="1" thickBot="1">
      <c r="A50" s="51"/>
      <c r="B50" s="52"/>
      <c r="C50" s="52"/>
      <c r="D50" s="442" t="s">
        <v>58</v>
      </c>
      <c r="E50" s="442"/>
      <c r="F50" s="442"/>
      <c r="G50" s="442"/>
      <c r="H50" s="442"/>
      <c r="I50" s="442"/>
      <c r="J50" s="53"/>
      <c r="K50" s="54">
        <v>178191</v>
      </c>
      <c r="L50" s="55">
        <v>185472</v>
      </c>
      <c r="M50" s="55">
        <v>-7281</v>
      </c>
      <c r="N50" s="56">
        <v>-3.9256599378882</v>
      </c>
      <c r="O50" s="55">
        <v>13129</v>
      </c>
      <c r="P50" s="55">
        <v>13617</v>
      </c>
      <c r="Q50" s="55">
        <v>-488</v>
      </c>
      <c r="R50" s="57">
        <v>-3.58375559961812</v>
      </c>
      <c r="S50" s="57">
        <v>7.36793665224394</v>
      </c>
      <c r="T50" s="57">
        <v>7.34180900621118</v>
      </c>
      <c r="U50" s="57">
        <f t="shared" si="1"/>
        <v>0.1</v>
      </c>
      <c r="V50" s="55">
        <v>6480</v>
      </c>
      <c r="W50" s="55">
        <v>6575</v>
      </c>
      <c r="X50" s="55">
        <v>-95</v>
      </c>
      <c r="Y50" s="57">
        <v>-1.44486692015209</v>
      </c>
      <c r="Z50" s="55">
        <v>1734</v>
      </c>
      <c r="AA50" s="55">
        <v>1657</v>
      </c>
      <c r="AB50" s="55">
        <v>77</v>
      </c>
      <c r="AC50" s="58">
        <v>4.64695232347616</v>
      </c>
    </row>
    <row r="51" spans="1:29" s="27" customFormat="1" ht="18" customHeight="1">
      <c r="A51" s="47"/>
      <c r="B51" s="36"/>
      <c r="C51" s="36"/>
      <c r="D51" s="39"/>
      <c r="E51" s="39"/>
      <c r="F51" s="39"/>
      <c r="G51" s="39"/>
      <c r="H51" s="39"/>
      <c r="I51" s="39"/>
      <c r="J51" s="39"/>
      <c r="K51" s="59"/>
      <c r="L51" s="59"/>
      <c r="M51" s="59"/>
      <c r="N51" s="60"/>
      <c r="O51" s="59"/>
      <c r="P51" s="59"/>
      <c r="Q51" s="59"/>
      <c r="R51" s="60"/>
      <c r="S51" s="59"/>
      <c r="T51" s="59"/>
      <c r="U51" s="59"/>
      <c r="V51" s="59"/>
      <c r="W51" s="59"/>
      <c r="X51" s="59"/>
      <c r="Y51" s="60"/>
      <c r="Z51" s="59"/>
      <c r="AA51" s="59"/>
      <c r="AB51" s="59"/>
      <c r="AC51" s="60"/>
    </row>
    <row r="52" spans="1:29" s="27" customFormat="1" ht="18" customHeight="1">
      <c r="A52" s="47"/>
      <c r="B52" s="36"/>
      <c r="C52" s="36"/>
      <c r="D52" s="39"/>
      <c r="E52" s="39"/>
      <c r="F52" s="39"/>
      <c r="G52" s="39"/>
      <c r="H52" s="39"/>
      <c r="I52" s="39"/>
      <c r="J52" s="39"/>
      <c r="K52" s="59"/>
      <c r="L52" s="59"/>
      <c r="M52" s="59"/>
      <c r="N52" s="60"/>
      <c r="O52" s="59"/>
      <c r="P52" s="59"/>
      <c r="Q52" s="59"/>
      <c r="R52" s="60"/>
      <c r="S52" s="59"/>
      <c r="T52" s="59"/>
      <c r="U52" s="59"/>
      <c r="V52" s="59"/>
      <c r="W52" s="59"/>
      <c r="X52" s="59"/>
      <c r="Y52" s="60"/>
      <c r="Z52" s="59"/>
      <c r="AA52" s="59"/>
      <c r="AB52" s="59"/>
      <c r="AC52" s="60"/>
    </row>
    <row r="53" spans="1:29" s="27" customFormat="1" ht="18" customHeight="1">
      <c r="A53" s="47"/>
      <c r="B53" s="36"/>
      <c r="C53" s="36"/>
      <c r="D53" s="39"/>
      <c r="E53" s="39"/>
      <c r="F53" s="39"/>
      <c r="G53" s="39"/>
      <c r="H53" s="39"/>
      <c r="I53" s="39"/>
      <c r="J53" s="39"/>
      <c r="K53" s="59"/>
      <c r="L53" s="59"/>
      <c r="M53" s="59"/>
      <c r="N53" s="60"/>
      <c r="O53" s="59"/>
      <c r="P53" s="59"/>
      <c r="Q53" s="59"/>
      <c r="R53" s="60"/>
      <c r="S53" s="59"/>
      <c r="T53" s="59"/>
      <c r="U53" s="59"/>
      <c r="V53" s="59"/>
      <c r="W53" s="59"/>
      <c r="X53" s="59"/>
      <c r="Y53" s="60"/>
      <c r="Z53" s="59"/>
      <c r="AA53" s="59"/>
      <c r="AB53" s="59"/>
      <c r="AC53" s="60"/>
    </row>
    <row r="54" spans="1:29" s="27" customFormat="1" ht="18" customHeight="1">
      <c r="A54" s="47"/>
      <c r="B54" s="36"/>
      <c r="C54" s="36"/>
      <c r="D54" s="39"/>
      <c r="E54" s="39"/>
      <c r="F54" s="39"/>
      <c r="G54" s="39"/>
      <c r="H54" s="39"/>
      <c r="I54" s="39"/>
      <c r="J54" s="39"/>
      <c r="K54" s="59"/>
      <c r="L54" s="59"/>
      <c r="M54" s="59"/>
      <c r="N54" s="60"/>
      <c r="O54" s="59"/>
      <c r="P54" s="59"/>
      <c r="Q54" s="59"/>
      <c r="R54" s="60"/>
      <c r="S54" s="59"/>
      <c r="T54" s="59"/>
      <c r="U54" s="59"/>
      <c r="V54" s="59"/>
      <c r="W54" s="59"/>
      <c r="X54" s="59"/>
      <c r="Y54" s="60"/>
      <c r="Z54" s="59"/>
      <c r="AA54" s="59"/>
      <c r="AB54" s="59"/>
      <c r="AC54" s="60"/>
    </row>
    <row r="55" spans="1:29" s="27" customFormat="1" ht="18" customHeight="1">
      <c r="A55" s="47"/>
      <c r="B55" s="36"/>
      <c r="C55" s="36"/>
      <c r="D55" s="39"/>
      <c r="E55" s="39"/>
      <c r="F55" s="39"/>
      <c r="G55" s="39"/>
      <c r="H55" s="39"/>
      <c r="I55" s="39"/>
      <c r="J55" s="39"/>
      <c r="K55" s="59"/>
      <c r="L55" s="59"/>
      <c r="M55" s="59"/>
      <c r="N55" s="60"/>
      <c r="O55" s="59"/>
      <c r="P55" s="59"/>
      <c r="Q55" s="59"/>
      <c r="R55" s="60"/>
      <c r="S55" s="59"/>
      <c r="T55" s="59"/>
      <c r="U55" s="59"/>
      <c r="V55" s="59"/>
      <c r="W55" s="59"/>
      <c r="X55" s="59"/>
      <c r="Y55" s="60"/>
      <c r="Z55" s="59"/>
      <c r="AA55" s="59"/>
      <c r="AB55" s="59"/>
      <c r="AC55" s="60"/>
    </row>
    <row r="56" spans="1:29" s="27" customFormat="1" ht="18" customHeight="1">
      <c r="A56" s="47"/>
      <c r="B56" s="36"/>
      <c r="C56" s="36"/>
      <c r="D56" s="39"/>
      <c r="E56" s="39"/>
      <c r="F56" s="39"/>
      <c r="G56" s="39"/>
      <c r="H56" s="39"/>
      <c r="I56" s="39"/>
      <c r="J56" s="39"/>
      <c r="K56" s="59"/>
      <c r="L56" s="59"/>
      <c r="M56" s="59"/>
      <c r="N56" s="60"/>
      <c r="O56" s="59"/>
      <c r="P56" s="59"/>
      <c r="Q56" s="59"/>
      <c r="R56" s="60"/>
      <c r="S56" s="59"/>
      <c r="T56" s="59"/>
      <c r="U56" s="59"/>
      <c r="V56" s="59"/>
      <c r="W56" s="59"/>
      <c r="X56" s="59"/>
      <c r="Y56" s="60"/>
      <c r="Z56" s="59"/>
      <c r="AA56" s="59"/>
      <c r="AB56" s="59"/>
      <c r="AC56" s="60"/>
    </row>
    <row r="57" spans="1:29" s="27" customFormat="1" ht="18" customHeight="1">
      <c r="A57" s="47"/>
      <c r="B57" s="36"/>
      <c r="C57" s="36"/>
      <c r="D57" s="39"/>
      <c r="E57" s="39"/>
      <c r="F57" s="39"/>
      <c r="G57" s="39"/>
      <c r="H57" s="39"/>
      <c r="I57" s="39"/>
      <c r="J57" s="39"/>
      <c r="K57" s="59"/>
      <c r="L57" s="59"/>
      <c r="M57" s="59"/>
      <c r="N57" s="60"/>
      <c r="O57" s="59"/>
      <c r="P57" s="59"/>
      <c r="Q57" s="59"/>
      <c r="R57" s="60"/>
      <c r="S57" s="59"/>
      <c r="T57" s="59"/>
      <c r="U57" s="59"/>
      <c r="V57" s="59"/>
      <c r="W57" s="59"/>
      <c r="X57" s="59"/>
      <c r="Y57" s="60"/>
      <c r="Z57" s="59"/>
      <c r="AA57" s="59"/>
      <c r="AB57" s="59"/>
      <c r="AC57" s="60"/>
    </row>
    <row r="58" spans="1:29" s="27" customFormat="1" ht="18" customHeight="1">
      <c r="A58" s="47"/>
      <c r="B58" s="36"/>
      <c r="C58" s="36"/>
      <c r="D58" s="39"/>
      <c r="E58" s="39"/>
      <c r="F58" s="39"/>
      <c r="G58" s="39"/>
      <c r="H58" s="39"/>
      <c r="I58" s="39"/>
      <c r="J58" s="39"/>
      <c r="K58" s="59"/>
      <c r="L58" s="59"/>
      <c r="M58" s="59"/>
      <c r="N58" s="60"/>
      <c r="O58" s="59"/>
      <c r="P58" s="59"/>
      <c r="Q58" s="59"/>
      <c r="R58" s="60"/>
      <c r="S58" s="59"/>
      <c r="T58" s="59"/>
      <c r="U58" s="59"/>
      <c r="V58" s="59"/>
      <c r="W58" s="59"/>
      <c r="X58" s="59"/>
      <c r="Y58" s="60"/>
      <c r="Z58" s="59"/>
      <c r="AA58" s="59"/>
      <c r="AB58" s="59"/>
      <c r="AC58" s="60"/>
    </row>
    <row r="59" spans="1:28" s="27" customFormat="1" ht="18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O59" s="62"/>
      <c r="P59" s="62"/>
      <c r="Q59" s="62"/>
      <c r="S59" s="62"/>
      <c r="T59" s="62"/>
      <c r="U59" s="62"/>
      <c r="V59" s="62"/>
      <c r="W59" s="62"/>
      <c r="X59" s="62"/>
      <c r="Z59" s="62"/>
      <c r="AA59" s="62"/>
      <c r="AB59" s="62"/>
    </row>
  </sheetData>
  <sheetProtection/>
  <mergeCells count="82">
    <mergeCell ref="D48:I48"/>
    <mergeCell ref="D39:I39"/>
    <mergeCell ref="D40:I40"/>
    <mergeCell ref="E41:I41"/>
    <mergeCell ref="D49:I49"/>
    <mergeCell ref="D50:I50"/>
    <mergeCell ref="C43:I43"/>
    <mergeCell ref="D44:I44"/>
    <mergeCell ref="D45:I45"/>
    <mergeCell ref="D46:I46"/>
    <mergeCell ref="D47:I47"/>
    <mergeCell ref="D29:I29"/>
    <mergeCell ref="E42:I42"/>
    <mergeCell ref="E31:I31"/>
    <mergeCell ref="E32:I32"/>
    <mergeCell ref="E33:I33"/>
    <mergeCell ref="D34:I34"/>
    <mergeCell ref="E35:I35"/>
    <mergeCell ref="D36:I36"/>
    <mergeCell ref="D37:I37"/>
    <mergeCell ref="C38:I38"/>
    <mergeCell ref="D23:I23"/>
    <mergeCell ref="D24:I24"/>
    <mergeCell ref="D25:I25"/>
    <mergeCell ref="C26:I26"/>
    <mergeCell ref="D27:I27"/>
    <mergeCell ref="D28:I28"/>
    <mergeCell ref="D13:I13"/>
    <mergeCell ref="D14:I14"/>
    <mergeCell ref="C15:I15"/>
    <mergeCell ref="D16:I16"/>
    <mergeCell ref="D17:I17"/>
    <mergeCell ref="E30:I30"/>
    <mergeCell ref="E19:I19"/>
    <mergeCell ref="D20:I20"/>
    <mergeCell ref="D21:I21"/>
    <mergeCell ref="C22:I22"/>
    <mergeCell ref="D12:I12"/>
    <mergeCell ref="V7:V8"/>
    <mergeCell ref="W7:W8"/>
    <mergeCell ref="K7:K8"/>
    <mergeCell ref="L7:L8"/>
    <mergeCell ref="M7:M8"/>
    <mergeCell ref="N7:N8"/>
    <mergeCell ref="O7:O8"/>
    <mergeCell ref="P7:P8"/>
    <mergeCell ref="V5:V6"/>
    <mergeCell ref="X7:X8"/>
    <mergeCell ref="Y7:Y8"/>
    <mergeCell ref="AB7:AB8"/>
    <mergeCell ref="AB5:AC6"/>
    <mergeCell ref="D18:I18"/>
    <mergeCell ref="AC7:AC8"/>
    <mergeCell ref="B9:I9"/>
    <mergeCell ref="C10:I10"/>
    <mergeCell ref="D11:I11"/>
    <mergeCell ref="Q5:R6"/>
    <mergeCell ref="S5:S6"/>
    <mergeCell ref="T5:T6"/>
    <mergeCell ref="Z7:Z8"/>
    <mergeCell ref="AA7:AA8"/>
    <mergeCell ref="Q7:Q8"/>
    <mergeCell ref="R7:R8"/>
    <mergeCell ref="S7:S8"/>
    <mergeCell ref="T7:T8"/>
    <mergeCell ref="U5:U8"/>
    <mergeCell ref="D5:H6"/>
    <mergeCell ref="K5:K6"/>
    <mergeCell ref="L5:L6"/>
    <mergeCell ref="M5:N6"/>
    <mergeCell ref="O5:O6"/>
    <mergeCell ref="P5:P6"/>
    <mergeCell ref="X5:Y6"/>
    <mergeCell ref="W5:W6"/>
    <mergeCell ref="Z5:Z6"/>
    <mergeCell ref="Z1:AC1"/>
    <mergeCell ref="K4:N4"/>
    <mergeCell ref="O4:R4"/>
    <mergeCell ref="S4:U4"/>
    <mergeCell ref="V4:Y4"/>
    <mergeCell ref="Z4:AC4"/>
    <mergeCell ref="AA5:AA6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359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352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352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352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351</v>
      </c>
      <c r="C10" s="469"/>
      <c r="D10" s="469"/>
      <c r="E10" s="469"/>
      <c r="F10" s="224"/>
      <c r="G10" s="225">
        <v>8396</v>
      </c>
      <c r="H10" s="226">
        <v>10220</v>
      </c>
      <c r="I10" s="226">
        <v>-1824</v>
      </c>
      <c r="J10" s="227">
        <v>-17.847358121330725</v>
      </c>
      <c r="K10" s="226">
        <v>1762</v>
      </c>
      <c r="L10" s="226">
        <v>3064</v>
      </c>
      <c r="M10" s="226">
        <v>-1302</v>
      </c>
      <c r="N10" s="227">
        <v>-42.4934725848564</v>
      </c>
      <c r="O10" s="226">
        <v>897</v>
      </c>
      <c r="P10" s="226">
        <v>916</v>
      </c>
      <c r="Q10" s="226">
        <v>-19</v>
      </c>
      <c r="R10" s="227">
        <v>-2.074235807860262</v>
      </c>
      <c r="S10" s="227">
        <v>20.986183897093856</v>
      </c>
      <c r="T10" s="227">
        <v>29.980430528375734</v>
      </c>
      <c r="U10" s="228">
        <f aca="true" t="shared" si="0" ref="U10:U50">ROUND((ROUND(S10,1)-ROUND(T10,1)),1)</f>
        <v>-9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144</v>
      </c>
      <c r="H11" s="235">
        <v>154</v>
      </c>
      <c r="I11" s="235">
        <v>-10</v>
      </c>
      <c r="J11" s="236">
        <v>-6.493506493506493</v>
      </c>
      <c r="K11" s="235">
        <v>75</v>
      </c>
      <c r="L11" s="235">
        <v>121</v>
      </c>
      <c r="M11" s="235">
        <v>-46</v>
      </c>
      <c r="N11" s="236">
        <v>-38.01652892561984</v>
      </c>
      <c r="O11" s="235">
        <v>42</v>
      </c>
      <c r="P11" s="235">
        <v>42</v>
      </c>
      <c r="Q11" s="235">
        <v>0</v>
      </c>
      <c r="R11" s="235">
        <v>0</v>
      </c>
      <c r="S11" s="236">
        <v>52.083333333333336</v>
      </c>
      <c r="T11" s="236">
        <v>78.57142857142857</v>
      </c>
      <c r="U11" s="237">
        <f t="shared" si="0"/>
        <v>-26.5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119</v>
      </c>
      <c r="H12" s="243">
        <v>126</v>
      </c>
      <c r="I12" s="243">
        <v>-7</v>
      </c>
      <c r="J12" s="244">
        <v>-5.555555555555555</v>
      </c>
      <c r="K12" s="243">
        <v>62</v>
      </c>
      <c r="L12" s="243">
        <v>110</v>
      </c>
      <c r="M12" s="243">
        <v>-48</v>
      </c>
      <c r="N12" s="244">
        <v>-43.63636363636363</v>
      </c>
      <c r="O12" s="243">
        <v>33</v>
      </c>
      <c r="P12" s="243">
        <v>33</v>
      </c>
      <c r="Q12" s="243">
        <v>0</v>
      </c>
      <c r="R12" s="243">
        <v>0</v>
      </c>
      <c r="S12" s="244">
        <v>52.10084033613446</v>
      </c>
      <c r="T12" s="244">
        <v>87.3015873015873</v>
      </c>
      <c r="U12" s="245">
        <f t="shared" si="0"/>
        <v>-35.2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7</v>
      </c>
      <c r="H13" s="243">
        <v>5</v>
      </c>
      <c r="I13" s="243">
        <v>2</v>
      </c>
      <c r="J13" s="244">
        <v>40</v>
      </c>
      <c r="K13" s="243">
        <v>3</v>
      </c>
      <c r="L13" s="243">
        <v>1</v>
      </c>
      <c r="M13" s="243">
        <v>2</v>
      </c>
      <c r="N13" s="244">
        <v>200</v>
      </c>
      <c r="O13" s="243">
        <v>3</v>
      </c>
      <c r="P13" s="243">
        <v>1</v>
      </c>
      <c r="Q13" s="243">
        <v>2</v>
      </c>
      <c r="R13" s="244">
        <v>200</v>
      </c>
      <c r="S13" s="244">
        <v>42.857142857142854</v>
      </c>
      <c r="T13" s="244">
        <v>20</v>
      </c>
      <c r="U13" s="245">
        <f t="shared" si="0"/>
        <v>22.9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12</v>
      </c>
      <c r="H14" s="243">
        <v>13</v>
      </c>
      <c r="I14" s="243">
        <v>-1</v>
      </c>
      <c r="J14" s="244">
        <v>-7.6923076923076925</v>
      </c>
      <c r="K14" s="243">
        <v>6</v>
      </c>
      <c r="L14" s="243">
        <v>4</v>
      </c>
      <c r="M14" s="243">
        <v>2</v>
      </c>
      <c r="N14" s="244">
        <v>50</v>
      </c>
      <c r="O14" s="243">
        <v>2</v>
      </c>
      <c r="P14" s="243">
        <v>4</v>
      </c>
      <c r="Q14" s="243">
        <v>-2</v>
      </c>
      <c r="R14" s="244">
        <v>-50</v>
      </c>
      <c r="S14" s="244">
        <v>50</v>
      </c>
      <c r="T14" s="244">
        <v>30.76923076923077</v>
      </c>
      <c r="U14" s="245">
        <f t="shared" si="0"/>
        <v>19.2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6</v>
      </c>
      <c r="H15" s="243">
        <v>7</v>
      </c>
      <c r="I15" s="243">
        <v>-1</v>
      </c>
      <c r="J15" s="244">
        <v>-14.285714285714285</v>
      </c>
      <c r="K15" s="243">
        <v>4</v>
      </c>
      <c r="L15" s="243">
        <v>3</v>
      </c>
      <c r="M15" s="243">
        <v>1</v>
      </c>
      <c r="N15" s="244">
        <v>33.33333333333333</v>
      </c>
      <c r="O15" s="243">
        <v>4</v>
      </c>
      <c r="P15" s="243">
        <v>3</v>
      </c>
      <c r="Q15" s="243">
        <v>1</v>
      </c>
      <c r="R15" s="244">
        <v>33.33333333333333</v>
      </c>
      <c r="S15" s="244">
        <v>66.66666666666666</v>
      </c>
      <c r="T15" s="244">
        <v>42.857142857142854</v>
      </c>
      <c r="U15" s="245">
        <f t="shared" si="0"/>
        <v>23.8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0</v>
      </c>
      <c r="H16" s="243">
        <v>3</v>
      </c>
      <c r="I16" s="243">
        <v>-3</v>
      </c>
      <c r="J16" s="244">
        <v>-100</v>
      </c>
      <c r="K16" s="243">
        <v>0</v>
      </c>
      <c r="L16" s="243">
        <v>3</v>
      </c>
      <c r="M16" s="243">
        <v>-3</v>
      </c>
      <c r="N16" s="244">
        <v>-100</v>
      </c>
      <c r="O16" s="243">
        <v>0</v>
      </c>
      <c r="P16" s="243">
        <v>1</v>
      </c>
      <c r="Q16" s="243">
        <v>-1</v>
      </c>
      <c r="R16" s="244">
        <v>-100</v>
      </c>
      <c r="S16" s="243">
        <v>0</v>
      </c>
      <c r="T16" s="244">
        <v>100</v>
      </c>
      <c r="U16" s="245">
        <f t="shared" si="0"/>
        <v>-100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183</v>
      </c>
      <c r="H17" s="235">
        <v>238</v>
      </c>
      <c r="I17" s="235">
        <v>-55</v>
      </c>
      <c r="J17" s="236">
        <v>-23.10924369747899</v>
      </c>
      <c r="K17" s="235">
        <v>41</v>
      </c>
      <c r="L17" s="235">
        <v>124</v>
      </c>
      <c r="M17" s="235">
        <v>-83</v>
      </c>
      <c r="N17" s="236">
        <v>-66.93548387096774</v>
      </c>
      <c r="O17" s="235">
        <v>23</v>
      </c>
      <c r="P17" s="235">
        <v>30</v>
      </c>
      <c r="Q17" s="235">
        <v>-7</v>
      </c>
      <c r="R17" s="236">
        <v>-23.333333333333332</v>
      </c>
      <c r="S17" s="236">
        <v>22.404371584699454</v>
      </c>
      <c r="T17" s="236">
        <v>52.10084033613446</v>
      </c>
      <c r="U17" s="237">
        <f t="shared" si="0"/>
        <v>-29.7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34</v>
      </c>
      <c r="H18" s="243">
        <v>44</v>
      </c>
      <c r="I18" s="243">
        <v>-10</v>
      </c>
      <c r="J18" s="244">
        <v>-22.727272727272727</v>
      </c>
      <c r="K18" s="243">
        <v>2</v>
      </c>
      <c r="L18" s="243">
        <v>20</v>
      </c>
      <c r="M18" s="243">
        <v>-18</v>
      </c>
      <c r="N18" s="244">
        <v>-90</v>
      </c>
      <c r="O18" s="243">
        <v>2</v>
      </c>
      <c r="P18" s="243">
        <v>5</v>
      </c>
      <c r="Q18" s="243">
        <v>-3</v>
      </c>
      <c r="R18" s="244">
        <v>-60</v>
      </c>
      <c r="S18" s="244">
        <v>5.88235294117647</v>
      </c>
      <c r="T18" s="244">
        <v>45.45454545454545</v>
      </c>
      <c r="U18" s="245">
        <f t="shared" si="0"/>
        <v>-39.6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13</v>
      </c>
      <c r="H19" s="243">
        <v>34</v>
      </c>
      <c r="I19" s="243">
        <v>-21</v>
      </c>
      <c r="J19" s="244">
        <v>-61.76470588235294</v>
      </c>
      <c r="K19" s="243">
        <v>3</v>
      </c>
      <c r="L19" s="243">
        <v>14</v>
      </c>
      <c r="M19" s="243">
        <v>-11</v>
      </c>
      <c r="N19" s="244">
        <v>-78.57142857142857</v>
      </c>
      <c r="O19" s="243">
        <v>3</v>
      </c>
      <c r="P19" s="243">
        <v>8</v>
      </c>
      <c r="Q19" s="243">
        <v>-5</v>
      </c>
      <c r="R19" s="244">
        <v>-62.5</v>
      </c>
      <c r="S19" s="244">
        <v>23.076923076923077</v>
      </c>
      <c r="T19" s="244">
        <v>41.17647058823529</v>
      </c>
      <c r="U19" s="245">
        <f t="shared" si="0"/>
        <v>-18.1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102</v>
      </c>
      <c r="H20" s="243">
        <v>114</v>
      </c>
      <c r="I20" s="243">
        <v>-12</v>
      </c>
      <c r="J20" s="244">
        <v>-10.526315789473683</v>
      </c>
      <c r="K20" s="243">
        <v>32</v>
      </c>
      <c r="L20" s="243">
        <v>35</v>
      </c>
      <c r="M20" s="243">
        <v>-3</v>
      </c>
      <c r="N20" s="244">
        <v>-8.571428571428571</v>
      </c>
      <c r="O20" s="243">
        <v>12</v>
      </c>
      <c r="P20" s="243">
        <v>13</v>
      </c>
      <c r="Q20" s="243">
        <v>-1</v>
      </c>
      <c r="R20" s="244">
        <v>-7.6923076923076925</v>
      </c>
      <c r="S20" s="244">
        <v>31.372549019607842</v>
      </c>
      <c r="T20" s="244">
        <v>30.701754385964914</v>
      </c>
      <c r="U20" s="245">
        <f t="shared" si="0"/>
        <v>0.7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14</v>
      </c>
      <c r="H21" s="243">
        <v>19</v>
      </c>
      <c r="I21" s="243">
        <v>-5</v>
      </c>
      <c r="J21" s="244">
        <v>-26.31578947368421</v>
      </c>
      <c r="K21" s="243">
        <v>2</v>
      </c>
      <c r="L21" s="243">
        <v>10</v>
      </c>
      <c r="M21" s="243">
        <v>-8</v>
      </c>
      <c r="N21" s="244">
        <v>-80</v>
      </c>
      <c r="O21" s="243">
        <v>4</v>
      </c>
      <c r="P21" s="243">
        <v>2</v>
      </c>
      <c r="Q21" s="243">
        <v>2</v>
      </c>
      <c r="R21" s="244">
        <v>100</v>
      </c>
      <c r="S21" s="244">
        <v>14.285714285714285</v>
      </c>
      <c r="T21" s="244">
        <v>52.63157894736842</v>
      </c>
      <c r="U21" s="245">
        <f t="shared" si="0"/>
        <v>-38.3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7</v>
      </c>
      <c r="H22" s="243">
        <v>5</v>
      </c>
      <c r="I22" s="243">
        <v>2</v>
      </c>
      <c r="J22" s="244">
        <v>40</v>
      </c>
      <c r="K22" s="243">
        <v>2</v>
      </c>
      <c r="L22" s="243">
        <v>3</v>
      </c>
      <c r="M22" s="243">
        <v>-1</v>
      </c>
      <c r="N22" s="244">
        <v>-33.33333333333333</v>
      </c>
      <c r="O22" s="243">
        <v>1</v>
      </c>
      <c r="P22" s="243">
        <v>0</v>
      </c>
      <c r="Q22" s="243">
        <v>1</v>
      </c>
      <c r="R22" s="243">
        <v>0</v>
      </c>
      <c r="S22" s="244">
        <v>28.57142857142857</v>
      </c>
      <c r="T22" s="244">
        <v>60</v>
      </c>
      <c r="U22" s="245">
        <f t="shared" si="0"/>
        <v>-31.4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13</v>
      </c>
      <c r="H23" s="243">
        <v>22</v>
      </c>
      <c r="I23" s="243">
        <v>-9</v>
      </c>
      <c r="J23" s="244">
        <v>-40.909090909090914</v>
      </c>
      <c r="K23" s="243">
        <v>0</v>
      </c>
      <c r="L23" s="243">
        <v>42</v>
      </c>
      <c r="M23" s="243">
        <v>-42</v>
      </c>
      <c r="N23" s="244">
        <v>-100</v>
      </c>
      <c r="O23" s="243">
        <v>1</v>
      </c>
      <c r="P23" s="243">
        <v>2</v>
      </c>
      <c r="Q23" s="243">
        <v>-1</v>
      </c>
      <c r="R23" s="244">
        <v>-50</v>
      </c>
      <c r="S23" s="243">
        <v>0</v>
      </c>
      <c r="T23" s="244">
        <v>190.9090909090909</v>
      </c>
      <c r="U23" s="245">
        <f t="shared" si="0"/>
        <v>-190.9</v>
      </c>
    </row>
    <row r="24" spans="1:21" ht="22.5" customHeight="1" thickBot="1">
      <c r="A24" s="250"/>
      <c r="B24" s="489" t="s">
        <v>350</v>
      </c>
      <c r="C24" s="489"/>
      <c r="D24" s="489"/>
      <c r="E24" s="489"/>
      <c r="F24" s="232"/>
      <c r="G24" s="234">
        <v>3723</v>
      </c>
      <c r="H24" s="235">
        <v>4281</v>
      </c>
      <c r="I24" s="235">
        <v>-558</v>
      </c>
      <c r="J24" s="236">
        <v>-13.034337771548705</v>
      </c>
      <c r="K24" s="235">
        <v>438</v>
      </c>
      <c r="L24" s="235">
        <v>726</v>
      </c>
      <c r="M24" s="235">
        <v>-288</v>
      </c>
      <c r="N24" s="236">
        <v>-39.66942148760331</v>
      </c>
      <c r="O24" s="235">
        <v>253</v>
      </c>
      <c r="P24" s="235">
        <v>264</v>
      </c>
      <c r="Q24" s="235">
        <v>-11</v>
      </c>
      <c r="R24" s="236">
        <v>-4.166666666666666</v>
      </c>
      <c r="S24" s="236">
        <v>11.76470588235294</v>
      </c>
      <c r="T24" s="236">
        <v>16.95865451997197</v>
      </c>
      <c r="U24" s="237">
        <f t="shared" si="0"/>
        <v>-5.2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1152</v>
      </c>
      <c r="H25" s="235">
        <v>1377</v>
      </c>
      <c r="I25" s="235">
        <v>-225</v>
      </c>
      <c r="J25" s="236">
        <v>-16.33986928104575</v>
      </c>
      <c r="K25" s="235">
        <v>411</v>
      </c>
      <c r="L25" s="235">
        <v>642</v>
      </c>
      <c r="M25" s="235">
        <v>-231</v>
      </c>
      <c r="N25" s="236">
        <v>-35.981308411214954</v>
      </c>
      <c r="O25" s="235">
        <v>142</v>
      </c>
      <c r="P25" s="235">
        <v>188</v>
      </c>
      <c r="Q25" s="235">
        <v>-46</v>
      </c>
      <c r="R25" s="236">
        <v>-24.46808510638298</v>
      </c>
      <c r="S25" s="236">
        <v>35.67708333333333</v>
      </c>
      <c r="T25" s="236">
        <v>46.62309368191721</v>
      </c>
      <c r="U25" s="237">
        <f t="shared" si="0"/>
        <v>-10.9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86</v>
      </c>
      <c r="H26" s="243">
        <v>67</v>
      </c>
      <c r="I26" s="243">
        <v>19</v>
      </c>
      <c r="J26" s="244">
        <v>28.35820895522388</v>
      </c>
      <c r="K26" s="243">
        <v>10</v>
      </c>
      <c r="L26" s="243">
        <v>12</v>
      </c>
      <c r="M26" s="243">
        <v>-2</v>
      </c>
      <c r="N26" s="244">
        <v>-16.666666666666664</v>
      </c>
      <c r="O26" s="243">
        <v>2</v>
      </c>
      <c r="P26" s="243">
        <v>1</v>
      </c>
      <c r="Q26" s="243">
        <v>1</v>
      </c>
      <c r="R26" s="244">
        <v>100</v>
      </c>
      <c r="S26" s="244">
        <v>11.627906976744185</v>
      </c>
      <c r="T26" s="244">
        <v>17.91044776119403</v>
      </c>
      <c r="U26" s="245">
        <f t="shared" si="0"/>
        <v>-6.3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59</v>
      </c>
      <c r="H27" s="243">
        <v>47</v>
      </c>
      <c r="I27" s="243">
        <v>12</v>
      </c>
      <c r="J27" s="244">
        <v>25.53191489361702</v>
      </c>
      <c r="K27" s="243">
        <v>12</v>
      </c>
      <c r="L27" s="243">
        <v>2</v>
      </c>
      <c r="M27" s="243">
        <v>10</v>
      </c>
      <c r="N27" s="244">
        <v>500</v>
      </c>
      <c r="O27" s="243">
        <v>4</v>
      </c>
      <c r="P27" s="243">
        <v>2</v>
      </c>
      <c r="Q27" s="243">
        <v>2</v>
      </c>
      <c r="R27" s="244">
        <v>100</v>
      </c>
      <c r="S27" s="244">
        <v>20.33898305084746</v>
      </c>
      <c r="T27" s="244">
        <v>4.25531914893617</v>
      </c>
      <c r="U27" s="245">
        <f t="shared" si="0"/>
        <v>16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27</v>
      </c>
      <c r="H28" s="243">
        <v>42</v>
      </c>
      <c r="I28" s="243">
        <v>-15</v>
      </c>
      <c r="J28" s="244">
        <v>-35.714285714285715</v>
      </c>
      <c r="K28" s="243">
        <v>5</v>
      </c>
      <c r="L28" s="243">
        <v>8</v>
      </c>
      <c r="M28" s="243">
        <v>-3</v>
      </c>
      <c r="N28" s="244">
        <v>-37.5</v>
      </c>
      <c r="O28" s="243">
        <v>0</v>
      </c>
      <c r="P28" s="243">
        <v>3</v>
      </c>
      <c r="Q28" s="243">
        <v>-3</v>
      </c>
      <c r="R28" s="244">
        <v>-100</v>
      </c>
      <c r="S28" s="244">
        <v>18.51851851851852</v>
      </c>
      <c r="T28" s="244">
        <v>19.047619047619047</v>
      </c>
      <c r="U28" s="245">
        <f t="shared" si="0"/>
        <v>-0.5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287</v>
      </c>
      <c r="H29" s="243">
        <v>390</v>
      </c>
      <c r="I29" s="243">
        <v>-103</v>
      </c>
      <c r="J29" s="244">
        <v>-26.410256410256412</v>
      </c>
      <c r="K29" s="243">
        <v>125</v>
      </c>
      <c r="L29" s="243">
        <v>153</v>
      </c>
      <c r="M29" s="243">
        <v>-28</v>
      </c>
      <c r="N29" s="244">
        <v>-18.30065359477124</v>
      </c>
      <c r="O29" s="243">
        <v>49</v>
      </c>
      <c r="P29" s="243">
        <v>55</v>
      </c>
      <c r="Q29" s="243">
        <v>-6</v>
      </c>
      <c r="R29" s="244">
        <v>-10.909090909090908</v>
      </c>
      <c r="S29" s="244">
        <v>43.55400696864111</v>
      </c>
      <c r="T29" s="244">
        <v>39.23076923076923</v>
      </c>
      <c r="U29" s="245">
        <f t="shared" si="0"/>
        <v>4.4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320</v>
      </c>
      <c r="H30" s="243">
        <v>367</v>
      </c>
      <c r="I30" s="243">
        <v>-47</v>
      </c>
      <c r="J30" s="244">
        <v>-12.806539509536785</v>
      </c>
      <c r="K30" s="243">
        <v>116</v>
      </c>
      <c r="L30" s="243">
        <v>203</v>
      </c>
      <c r="M30" s="243">
        <v>-87</v>
      </c>
      <c r="N30" s="244">
        <v>-42.857142857142854</v>
      </c>
      <c r="O30" s="243">
        <v>30</v>
      </c>
      <c r="P30" s="243">
        <v>47</v>
      </c>
      <c r="Q30" s="243">
        <v>-17</v>
      </c>
      <c r="R30" s="244">
        <v>-36.17021276595745</v>
      </c>
      <c r="S30" s="244">
        <v>36.25</v>
      </c>
      <c r="T30" s="244">
        <v>55.313351498637594</v>
      </c>
      <c r="U30" s="245">
        <f t="shared" si="0"/>
        <v>-19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192</v>
      </c>
      <c r="H31" s="243">
        <v>260</v>
      </c>
      <c r="I31" s="243">
        <v>-68</v>
      </c>
      <c r="J31" s="244">
        <v>-26.153846153846157</v>
      </c>
      <c r="K31" s="243">
        <v>93</v>
      </c>
      <c r="L31" s="243">
        <v>142</v>
      </c>
      <c r="M31" s="243">
        <v>-49</v>
      </c>
      <c r="N31" s="244">
        <v>-34.50704225352113</v>
      </c>
      <c r="O31" s="243">
        <v>37</v>
      </c>
      <c r="P31" s="243">
        <v>53</v>
      </c>
      <c r="Q31" s="243">
        <v>-16</v>
      </c>
      <c r="R31" s="244">
        <v>-30.18867924528302</v>
      </c>
      <c r="S31" s="244">
        <v>48.4375</v>
      </c>
      <c r="T31" s="244">
        <v>54.61538461538461</v>
      </c>
      <c r="U31" s="245">
        <f t="shared" si="0"/>
        <v>-6.2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53</v>
      </c>
      <c r="H32" s="243">
        <v>62</v>
      </c>
      <c r="I32" s="243">
        <v>-9</v>
      </c>
      <c r="J32" s="244">
        <v>-14.516129032258066</v>
      </c>
      <c r="K32" s="243">
        <v>24</v>
      </c>
      <c r="L32" s="243">
        <v>75</v>
      </c>
      <c r="M32" s="243">
        <v>-51</v>
      </c>
      <c r="N32" s="244">
        <v>-68</v>
      </c>
      <c r="O32" s="243">
        <v>8</v>
      </c>
      <c r="P32" s="243">
        <v>8</v>
      </c>
      <c r="Q32" s="243">
        <v>0</v>
      </c>
      <c r="R32" s="243">
        <v>0</v>
      </c>
      <c r="S32" s="244">
        <v>45.28301886792453</v>
      </c>
      <c r="T32" s="244">
        <v>120.96774193548387</v>
      </c>
      <c r="U32" s="245">
        <f t="shared" si="0"/>
        <v>-75.7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6</v>
      </c>
      <c r="H33" s="243">
        <v>11</v>
      </c>
      <c r="I33" s="243">
        <v>-5</v>
      </c>
      <c r="J33" s="244">
        <v>-45.45454545454545</v>
      </c>
      <c r="K33" s="243">
        <v>0</v>
      </c>
      <c r="L33" s="243">
        <v>3</v>
      </c>
      <c r="M33" s="243">
        <v>-3</v>
      </c>
      <c r="N33" s="244">
        <v>-100</v>
      </c>
      <c r="O33" s="243">
        <v>0</v>
      </c>
      <c r="P33" s="243">
        <v>0</v>
      </c>
      <c r="Q33" s="243">
        <v>0</v>
      </c>
      <c r="R33" s="243">
        <v>0</v>
      </c>
      <c r="S33" s="243">
        <v>0</v>
      </c>
      <c r="T33" s="244">
        <v>27.27272727272727</v>
      </c>
      <c r="U33" s="245">
        <f t="shared" si="0"/>
        <v>-27.3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47</v>
      </c>
      <c r="H34" s="243">
        <v>52</v>
      </c>
      <c r="I34" s="243">
        <v>-5</v>
      </c>
      <c r="J34" s="244">
        <v>-9.615384615384617</v>
      </c>
      <c r="K34" s="243">
        <v>6</v>
      </c>
      <c r="L34" s="243">
        <v>22</v>
      </c>
      <c r="M34" s="243">
        <v>-16</v>
      </c>
      <c r="N34" s="244">
        <v>-72.72727272727273</v>
      </c>
      <c r="O34" s="243">
        <v>1</v>
      </c>
      <c r="P34" s="243">
        <v>6</v>
      </c>
      <c r="Q34" s="243">
        <v>-5</v>
      </c>
      <c r="R34" s="244">
        <v>-83.33333333333334</v>
      </c>
      <c r="S34" s="244">
        <v>12.76595744680851</v>
      </c>
      <c r="T34" s="244">
        <v>42.30769230769231</v>
      </c>
      <c r="U34" s="245">
        <f t="shared" si="0"/>
        <v>-29.5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75</v>
      </c>
      <c r="H35" s="243">
        <v>79</v>
      </c>
      <c r="I35" s="243">
        <v>-4</v>
      </c>
      <c r="J35" s="244">
        <v>-5.063291139240507</v>
      </c>
      <c r="K35" s="243">
        <v>20</v>
      </c>
      <c r="L35" s="243">
        <v>22</v>
      </c>
      <c r="M35" s="243">
        <v>-2</v>
      </c>
      <c r="N35" s="244">
        <v>-9.090909090909092</v>
      </c>
      <c r="O35" s="243">
        <v>11</v>
      </c>
      <c r="P35" s="243">
        <v>13</v>
      </c>
      <c r="Q35" s="243">
        <v>-2</v>
      </c>
      <c r="R35" s="244">
        <v>-15.384615384615385</v>
      </c>
      <c r="S35" s="244">
        <v>26.666666666666668</v>
      </c>
      <c r="T35" s="244">
        <v>27.848101265822784</v>
      </c>
      <c r="U35" s="245">
        <f t="shared" si="0"/>
        <v>-1.1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585</v>
      </c>
      <c r="H36" s="235">
        <v>777</v>
      </c>
      <c r="I36" s="235">
        <v>-192</v>
      </c>
      <c r="J36" s="236">
        <v>-24.71042471042471</v>
      </c>
      <c r="K36" s="235">
        <v>98</v>
      </c>
      <c r="L36" s="235">
        <v>326</v>
      </c>
      <c r="M36" s="235">
        <v>-228</v>
      </c>
      <c r="N36" s="236">
        <v>-69.93865030674846</v>
      </c>
      <c r="O36" s="235">
        <v>34</v>
      </c>
      <c r="P36" s="235">
        <v>49</v>
      </c>
      <c r="Q36" s="235">
        <v>-15</v>
      </c>
      <c r="R36" s="236">
        <v>-30.612244897959183</v>
      </c>
      <c r="S36" s="236">
        <v>16.75213675213675</v>
      </c>
      <c r="T36" s="236">
        <v>41.95624195624196</v>
      </c>
      <c r="U36" s="237">
        <f t="shared" si="0"/>
        <v>-25.2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26</v>
      </c>
      <c r="H37" s="243">
        <v>35</v>
      </c>
      <c r="I37" s="243">
        <v>-9</v>
      </c>
      <c r="J37" s="244">
        <v>-25.71428571428571</v>
      </c>
      <c r="K37" s="243">
        <v>3</v>
      </c>
      <c r="L37" s="243">
        <v>35</v>
      </c>
      <c r="M37" s="243">
        <v>-32</v>
      </c>
      <c r="N37" s="244">
        <v>-91.42857142857143</v>
      </c>
      <c r="O37" s="243">
        <v>2</v>
      </c>
      <c r="P37" s="243">
        <v>4</v>
      </c>
      <c r="Q37" s="243">
        <v>-2</v>
      </c>
      <c r="R37" s="244">
        <v>-50</v>
      </c>
      <c r="S37" s="244">
        <v>11.538461538461538</v>
      </c>
      <c r="T37" s="244">
        <v>100</v>
      </c>
      <c r="U37" s="245">
        <f t="shared" si="0"/>
        <v>-88.5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37</v>
      </c>
      <c r="H38" s="243">
        <v>43</v>
      </c>
      <c r="I38" s="243">
        <v>-6</v>
      </c>
      <c r="J38" s="244">
        <v>-13.953488372093023</v>
      </c>
      <c r="K38" s="243">
        <v>6</v>
      </c>
      <c r="L38" s="243">
        <v>64</v>
      </c>
      <c r="M38" s="243">
        <v>-58</v>
      </c>
      <c r="N38" s="244">
        <v>-90.625</v>
      </c>
      <c r="O38" s="243">
        <v>7</v>
      </c>
      <c r="P38" s="243">
        <v>7</v>
      </c>
      <c r="Q38" s="243">
        <v>0</v>
      </c>
      <c r="R38" s="243">
        <v>0</v>
      </c>
      <c r="S38" s="244">
        <v>16.216216216216218</v>
      </c>
      <c r="T38" s="244">
        <v>148.8372093023256</v>
      </c>
      <c r="U38" s="245">
        <f t="shared" si="0"/>
        <v>-132.6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17</v>
      </c>
      <c r="H39" s="243">
        <v>30</v>
      </c>
      <c r="I39" s="243">
        <v>-13</v>
      </c>
      <c r="J39" s="244">
        <v>-43.333333333333336</v>
      </c>
      <c r="K39" s="243">
        <v>10</v>
      </c>
      <c r="L39" s="243">
        <v>107</v>
      </c>
      <c r="M39" s="243">
        <v>-97</v>
      </c>
      <c r="N39" s="244">
        <v>-90.65420560747664</v>
      </c>
      <c r="O39" s="243">
        <v>6</v>
      </c>
      <c r="P39" s="243">
        <v>2</v>
      </c>
      <c r="Q39" s="243">
        <v>4</v>
      </c>
      <c r="R39" s="244">
        <v>200</v>
      </c>
      <c r="S39" s="244">
        <v>58.82352941176471</v>
      </c>
      <c r="T39" s="244">
        <v>356.6666666666667</v>
      </c>
      <c r="U39" s="245">
        <f t="shared" si="0"/>
        <v>-297.9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118</v>
      </c>
      <c r="H40" s="243">
        <v>122</v>
      </c>
      <c r="I40" s="243">
        <v>-4</v>
      </c>
      <c r="J40" s="244">
        <v>-3.278688524590164</v>
      </c>
      <c r="K40" s="243">
        <v>38</v>
      </c>
      <c r="L40" s="243">
        <v>51</v>
      </c>
      <c r="M40" s="243">
        <v>-13</v>
      </c>
      <c r="N40" s="244">
        <v>-25.49019607843137</v>
      </c>
      <c r="O40" s="243">
        <v>4</v>
      </c>
      <c r="P40" s="243">
        <v>5</v>
      </c>
      <c r="Q40" s="243">
        <v>-1</v>
      </c>
      <c r="R40" s="244">
        <v>-20</v>
      </c>
      <c r="S40" s="244">
        <v>32.20338983050847</v>
      </c>
      <c r="T40" s="244">
        <v>41.80327868852459</v>
      </c>
      <c r="U40" s="245">
        <f t="shared" si="0"/>
        <v>-9.6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333</v>
      </c>
      <c r="H41" s="243">
        <v>487</v>
      </c>
      <c r="I41" s="243">
        <v>-154</v>
      </c>
      <c r="J41" s="244">
        <v>-31.622176591375773</v>
      </c>
      <c r="K41" s="243">
        <v>41</v>
      </c>
      <c r="L41" s="243">
        <v>61</v>
      </c>
      <c r="M41" s="243">
        <v>-20</v>
      </c>
      <c r="N41" s="244">
        <v>-32.78688524590164</v>
      </c>
      <c r="O41" s="243">
        <v>15</v>
      </c>
      <c r="P41" s="243">
        <v>25</v>
      </c>
      <c r="Q41" s="243">
        <v>-10</v>
      </c>
      <c r="R41" s="244">
        <v>-40</v>
      </c>
      <c r="S41" s="244">
        <v>12.312312312312311</v>
      </c>
      <c r="T41" s="244">
        <v>12.525667351129362</v>
      </c>
      <c r="U41" s="245">
        <f t="shared" si="0"/>
        <v>-0.2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54</v>
      </c>
      <c r="H42" s="243">
        <v>60</v>
      </c>
      <c r="I42" s="243">
        <v>-6</v>
      </c>
      <c r="J42" s="244">
        <v>-10</v>
      </c>
      <c r="K42" s="243">
        <v>0</v>
      </c>
      <c r="L42" s="243">
        <v>8</v>
      </c>
      <c r="M42" s="243">
        <v>-8</v>
      </c>
      <c r="N42" s="244">
        <v>-100</v>
      </c>
      <c r="O42" s="243">
        <v>0</v>
      </c>
      <c r="P42" s="243">
        <v>6</v>
      </c>
      <c r="Q42" s="243">
        <v>-6</v>
      </c>
      <c r="R42" s="244">
        <v>-100</v>
      </c>
      <c r="S42" s="243">
        <v>0</v>
      </c>
      <c r="T42" s="244">
        <v>13.333333333333334</v>
      </c>
      <c r="U42" s="245">
        <f t="shared" si="0"/>
        <v>-13.3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1843</v>
      </c>
      <c r="H43" s="235">
        <v>2543</v>
      </c>
      <c r="I43" s="235">
        <v>-700</v>
      </c>
      <c r="J43" s="236">
        <v>-27.52654345261502</v>
      </c>
      <c r="K43" s="235">
        <v>368</v>
      </c>
      <c r="L43" s="235">
        <v>540</v>
      </c>
      <c r="M43" s="235">
        <v>-172</v>
      </c>
      <c r="N43" s="236">
        <v>-31.851851851851855</v>
      </c>
      <c r="O43" s="235">
        <v>256</v>
      </c>
      <c r="P43" s="235">
        <v>219</v>
      </c>
      <c r="Q43" s="235">
        <v>37</v>
      </c>
      <c r="R43" s="236">
        <v>16.894977168949772</v>
      </c>
      <c r="S43" s="236">
        <v>19.967444384156266</v>
      </c>
      <c r="T43" s="236">
        <v>21.234762092017302</v>
      </c>
      <c r="U43" s="237">
        <f t="shared" si="0"/>
        <v>-1.2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23</v>
      </c>
      <c r="H44" s="243">
        <v>30</v>
      </c>
      <c r="I44" s="243">
        <v>-7</v>
      </c>
      <c r="J44" s="244">
        <v>-23.333333333333332</v>
      </c>
      <c r="K44" s="243">
        <v>6</v>
      </c>
      <c r="L44" s="243">
        <v>8</v>
      </c>
      <c r="M44" s="243">
        <v>-2</v>
      </c>
      <c r="N44" s="244">
        <v>-25</v>
      </c>
      <c r="O44" s="243">
        <v>6</v>
      </c>
      <c r="P44" s="243">
        <v>3</v>
      </c>
      <c r="Q44" s="243">
        <v>3</v>
      </c>
      <c r="R44" s="244">
        <v>100</v>
      </c>
      <c r="S44" s="244">
        <v>26.08695652173913</v>
      </c>
      <c r="T44" s="244">
        <v>26.666666666666668</v>
      </c>
      <c r="U44" s="245">
        <f t="shared" si="0"/>
        <v>-0.6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184</v>
      </c>
      <c r="H45" s="243">
        <v>320</v>
      </c>
      <c r="I45" s="243">
        <v>-136</v>
      </c>
      <c r="J45" s="244">
        <v>-42.5</v>
      </c>
      <c r="K45" s="243">
        <v>56</v>
      </c>
      <c r="L45" s="243">
        <v>120</v>
      </c>
      <c r="M45" s="243">
        <v>-64</v>
      </c>
      <c r="N45" s="244">
        <v>-53.333333333333336</v>
      </c>
      <c r="O45" s="243">
        <v>21</v>
      </c>
      <c r="P45" s="243">
        <v>38</v>
      </c>
      <c r="Q45" s="243">
        <v>-17</v>
      </c>
      <c r="R45" s="244">
        <v>-44.73684210526316</v>
      </c>
      <c r="S45" s="244">
        <v>30.434782608695656</v>
      </c>
      <c r="T45" s="244">
        <v>37.5</v>
      </c>
      <c r="U45" s="245">
        <f t="shared" si="0"/>
        <v>-7.1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1308</v>
      </c>
      <c r="H46" s="243">
        <v>1763</v>
      </c>
      <c r="I46" s="243">
        <v>-455</v>
      </c>
      <c r="J46" s="244">
        <v>-25.808281338627342</v>
      </c>
      <c r="K46" s="243">
        <v>188</v>
      </c>
      <c r="L46" s="243">
        <v>152</v>
      </c>
      <c r="M46" s="243">
        <v>36</v>
      </c>
      <c r="N46" s="244">
        <v>23.684210526315788</v>
      </c>
      <c r="O46" s="243">
        <v>158</v>
      </c>
      <c r="P46" s="243">
        <v>108</v>
      </c>
      <c r="Q46" s="243">
        <v>50</v>
      </c>
      <c r="R46" s="244">
        <v>46.2962962962963</v>
      </c>
      <c r="S46" s="244">
        <v>14.37308868501529</v>
      </c>
      <c r="T46" s="244">
        <v>8.621667612024957</v>
      </c>
      <c r="U46" s="245">
        <f t="shared" si="0"/>
        <v>5.8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247</v>
      </c>
      <c r="H47" s="243">
        <v>336</v>
      </c>
      <c r="I47" s="243">
        <v>-89</v>
      </c>
      <c r="J47" s="244">
        <v>-26.488095238095237</v>
      </c>
      <c r="K47" s="243">
        <v>70</v>
      </c>
      <c r="L47" s="243">
        <v>208</v>
      </c>
      <c r="M47" s="243">
        <v>-138</v>
      </c>
      <c r="N47" s="244">
        <v>-66.34615384615384</v>
      </c>
      <c r="O47" s="243">
        <v>39</v>
      </c>
      <c r="P47" s="243">
        <v>45</v>
      </c>
      <c r="Q47" s="243">
        <v>-6</v>
      </c>
      <c r="R47" s="244">
        <v>-13.333333333333334</v>
      </c>
      <c r="S47" s="244">
        <v>28.34008097165992</v>
      </c>
      <c r="T47" s="244">
        <v>61.904761904761905</v>
      </c>
      <c r="U47" s="245">
        <f t="shared" si="0"/>
        <v>-33.6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35</v>
      </c>
      <c r="H48" s="243">
        <v>30</v>
      </c>
      <c r="I48" s="243">
        <v>5</v>
      </c>
      <c r="J48" s="244">
        <v>16.666666666666664</v>
      </c>
      <c r="K48" s="243">
        <v>12</v>
      </c>
      <c r="L48" s="243">
        <v>28</v>
      </c>
      <c r="M48" s="243">
        <v>-16</v>
      </c>
      <c r="N48" s="244">
        <v>-57.14285714285714</v>
      </c>
      <c r="O48" s="243">
        <v>11</v>
      </c>
      <c r="P48" s="243">
        <v>9</v>
      </c>
      <c r="Q48" s="243">
        <v>2</v>
      </c>
      <c r="R48" s="244">
        <v>22.22222222222222</v>
      </c>
      <c r="S48" s="244">
        <v>34.285714285714285</v>
      </c>
      <c r="T48" s="244">
        <v>93.33333333333333</v>
      </c>
      <c r="U48" s="245">
        <f t="shared" si="0"/>
        <v>-59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46</v>
      </c>
      <c r="H49" s="243">
        <v>64</v>
      </c>
      <c r="I49" s="243">
        <v>-18</v>
      </c>
      <c r="J49" s="244">
        <v>-28.125</v>
      </c>
      <c r="K49" s="243">
        <v>36</v>
      </c>
      <c r="L49" s="243">
        <v>24</v>
      </c>
      <c r="M49" s="243">
        <v>12</v>
      </c>
      <c r="N49" s="244">
        <v>50</v>
      </c>
      <c r="O49" s="243">
        <v>21</v>
      </c>
      <c r="P49" s="243">
        <v>16</v>
      </c>
      <c r="Q49" s="243">
        <v>5</v>
      </c>
      <c r="R49" s="244">
        <v>31.25</v>
      </c>
      <c r="S49" s="244">
        <v>78.26086956521739</v>
      </c>
      <c r="T49" s="244">
        <v>37.5</v>
      </c>
      <c r="U49" s="245">
        <f t="shared" si="0"/>
        <v>40.8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148</v>
      </c>
      <c r="H50" s="235">
        <v>208</v>
      </c>
      <c r="I50" s="235">
        <v>-60</v>
      </c>
      <c r="J50" s="236">
        <v>-28.846153846153843</v>
      </c>
      <c r="K50" s="235">
        <v>55</v>
      </c>
      <c r="L50" s="235">
        <v>83</v>
      </c>
      <c r="M50" s="235">
        <v>-28</v>
      </c>
      <c r="N50" s="236">
        <v>-33.734939759036145</v>
      </c>
      <c r="O50" s="235">
        <v>30</v>
      </c>
      <c r="P50" s="235">
        <v>27</v>
      </c>
      <c r="Q50" s="235">
        <v>3</v>
      </c>
      <c r="R50" s="236">
        <v>11.11111111111111</v>
      </c>
      <c r="S50" s="236">
        <v>37.16216216216216</v>
      </c>
      <c r="T50" s="236">
        <v>39.90384615384615</v>
      </c>
      <c r="U50" s="237">
        <f t="shared" si="0"/>
        <v>-2.7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3</v>
      </c>
      <c r="H51" s="243">
        <v>2</v>
      </c>
      <c r="I51" s="243">
        <v>1</v>
      </c>
      <c r="J51" s="244">
        <v>50</v>
      </c>
      <c r="K51" s="243">
        <v>3</v>
      </c>
      <c r="L51" s="243">
        <v>2</v>
      </c>
      <c r="M51" s="243">
        <v>1</v>
      </c>
      <c r="N51" s="244">
        <v>50</v>
      </c>
      <c r="O51" s="243">
        <v>3</v>
      </c>
      <c r="P51" s="243">
        <v>4</v>
      </c>
      <c r="Q51" s="243">
        <v>-1</v>
      </c>
      <c r="R51" s="244">
        <v>-25</v>
      </c>
      <c r="S51" s="244">
        <v>100</v>
      </c>
      <c r="T51" s="244">
        <v>100</v>
      </c>
      <c r="U51" s="254">
        <v>0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2</v>
      </c>
      <c r="H52" s="243">
        <v>2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243">
        <v>1</v>
      </c>
      <c r="P52" s="243">
        <v>0</v>
      </c>
      <c r="Q52" s="243">
        <v>1</v>
      </c>
      <c r="R52" s="243">
        <v>0</v>
      </c>
      <c r="S52" s="243">
        <v>0</v>
      </c>
      <c r="T52" s="243">
        <v>0</v>
      </c>
      <c r="U52" s="254">
        <v>0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39</v>
      </c>
      <c r="H53" s="243">
        <v>63</v>
      </c>
      <c r="I53" s="243">
        <v>-24</v>
      </c>
      <c r="J53" s="244">
        <v>-38.095238095238095</v>
      </c>
      <c r="K53" s="243">
        <v>5</v>
      </c>
      <c r="L53" s="243">
        <v>7</v>
      </c>
      <c r="M53" s="243">
        <v>-2</v>
      </c>
      <c r="N53" s="244">
        <v>-28.57142857142857</v>
      </c>
      <c r="O53" s="243">
        <v>4</v>
      </c>
      <c r="P53" s="243">
        <v>5</v>
      </c>
      <c r="Q53" s="243">
        <v>-1</v>
      </c>
      <c r="R53" s="244">
        <v>-20</v>
      </c>
      <c r="S53" s="244">
        <v>12.82051282051282</v>
      </c>
      <c r="T53" s="244">
        <v>11.11111111111111</v>
      </c>
      <c r="U53" s="245">
        <f aca="true" t="shared" si="1" ref="U53:U69">ROUND((ROUND(S53,1)-ROUND(T53,1)),1)</f>
        <v>1.7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94</v>
      </c>
      <c r="H54" s="243">
        <v>125</v>
      </c>
      <c r="I54" s="243">
        <v>-31</v>
      </c>
      <c r="J54" s="244">
        <v>-24.8</v>
      </c>
      <c r="K54" s="243">
        <v>42</v>
      </c>
      <c r="L54" s="243">
        <v>59</v>
      </c>
      <c r="M54" s="243">
        <v>-17</v>
      </c>
      <c r="N54" s="244">
        <v>-28.8135593220339</v>
      </c>
      <c r="O54" s="243">
        <v>16</v>
      </c>
      <c r="P54" s="243">
        <v>15</v>
      </c>
      <c r="Q54" s="243">
        <v>1</v>
      </c>
      <c r="R54" s="244">
        <v>6.666666666666667</v>
      </c>
      <c r="S54" s="244">
        <v>44.680851063829785</v>
      </c>
      <c r="T54" s="244">
        <v>47.199999999999996</v>
      </c>
      <c r="U54" s="245">
        <f t="shared" si="1"/>
        <v>-2.5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10</v>
      </c>
      <c r="H55" s="243">
        <v>16</v>
      </c>
      <c r="I55" s="243">
        <v>-6</v>
      </c>
      <c r="J55" s="244">
        <v>-37.5</v>
      </c>
      <c r="K55" s="243">
        <v>5</v>
      </c>
      <c r="L55" s="243">
        <v>15</v>
      </c>
      <c r="M55" s="243">
        <v>-10</v>
      </c>
      <c r="N55" s="244">
        <v>-66.66666666666666</v>
      </c>
      <c r="O55" s="243">
        <v>6</v>
      </c>
      <c r="P55" s="243">
        <v>3</v>
      </c>
      <c r="Q55" s="243">
        <v>3</v>
      </c>
      <c r="R55" s="244">
        <v>100</v>
      </c>
      <c r="S55" s="244">
        <v>50</v>
      </c>
      <c r="T55" s="244">
        <v>93.75</v>
      </c>
      <c r="U55" s="245">
        <f t="shared" si="1"/>
        <v>-43.8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153</v>
      </c>
      <c r="H56" s="235">
        <v>148</v>
      </c>
      <c r="I56" s="235">
        <v>5</v>
      </c>
      <c r="J56" s="236">
        <v>3.3783783783783785</v>
      </c>
      <c r="K56" s="235">
        <v>36</v>
      </c>
      <c r="L56" s="235">
        <v>69</v>
      </c>
      <c r="M56" s="235">
        <v>-33</v>
      </c>
      <c r="N56" s="236">
        <v>-47.82608695652174</v>
      </c>
      <c r="O56" s="235">
        <v>23</v>
      </c>
      <c r="P56" s="235">
        <v>26</v>
      </c>
      <c r="Q56" s="235">
        <v>-3</v>
      </c>
      <c r="R56" s="236">
        <v>-11.538461538461538</v>
      </c>
      <c r="S56" s="236">
        <v>23.52941176470588</v>
      </c>
      <c r="T56" s="236">
        <v>46.62162162162162</v>
      </c>
      <c r="U56" s="237">
        <f t="shared" si="1"/>
        <v>-23.1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25</v>
      </c>
      <c r="H57" s="243">
        <v>16</v>
      </c>
      <c r="I57" s="243">
        <v>9</v>
      </c>
      <c r="J57" s="244">
        <v>56.25</v>
      </c>
      <c r="K57" s="243">
        <v>10</v>
      </c>
      <c r="L57" s="243">
        <v>4</v>
      </c>
      <c r="M57" s="243">
        <v>6</v>
      </c>
      <c r="N57" s="244">
        <v>150</v>
      </c>
      <c r="O57" s="243">
        <v>3</v>
      </c>
      <c r="P57" s="243">
        <v>3</v>
      </c>
      <c r="Q57" s="243">
        <v>0</v>
      </c>
      <c r="R57" s="243">
        <v>0</v>
      </c>
      <c r="S57" s="244">
        <v>40</v>
      </c>
      <c r="T57" s="244">
        <v>25</v>
      </c>
      <c r="U57" s="245">
        <f t="shared" si="1"/>
        <v>15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22</v>
      </c>
      <c r="H58" s="243">
        <v>49</v>
      </c>
      <c r="I58" s="243">
        <v>-27</v>
      </c>
      <c r="J58" s="244">
        <v>-55.10204081632652</v>
      </c>
      <c r="K58" s="243">
        <v>1</v>
      </c>
      <c r="L58" s="243">
        <v>10</v>
      </c>
      <c r="M58" s="243">
        <v>-9</v>
      </c>
      <c r="N58" s="244">
        <v>-90</v>
      </c>
      <c r="O58" s="243">
        <v>0</v>
      </c>
      <c r="P58" s="243">
        <v>2</v>
      </c>
      <c r="Q58" s="243">
        <v>-2</v>
      </c>
      <c r="R58" s="244">
        <v>-100</v>
      </c>
      <c r="S58" s="244">
        <v>4.545454545454546</v>
      </c>
      <c r="T58" s="244">
        <v>20.408163265306122</v>
      </c>
      <c r="U58" s="245">
        <f t="shared" si="1"/>
        <v>-15.9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71</v>
      </c>
      <c r="H59" s="243">
        <v>54</v>
      </c>
      <c r="I59" s="243">
        <v>17</v>
      </c>
      <c r="J59" s="244">
        <v>31.48148148148148</v>
      </c>
      <c r="K59" s="243">
        <v>25</v>
      </c>
      <c r="L59" s="243">
        <v>38</v>
      </c>
      <c r="M59" s="243">
        <v>-13</v>
      </c>
      <c r="N59" s="244">
        <v>-34.21052631578947</v>
      </c>
      <c r="O59" s="243">
        <v>20</v>
      </c>
      <c r="P59" s="243">
        <v>9</v>
      </c>
      <c r="Q59" s="243">
        <v>11</v>
      </c>
      <c r="R59" s="244">
        <v>122.22222222222223</v>
      </c>
      <c r="S59" s="244">
        <v>35.2112676056338</v>
      </c>
      <c r="T59" s="244">
        <v>70.37037037037037</v>
      </c>
      <c r="U59" s="245">
        <f t="shared" si="1"/>
        <v>-35.2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35</v>
      </c>
      <c r="H60" s="243">
        <v>29</v>
      </c>
      <c r="I60" s="243">
        <v>6</v>
      </c>
      <c r="J60" s="244">
        <v>20.689655172413794</v>
      </c>
      <c r="K60" s="243">
        <v>0</v>
      </c>
      <c r="L60" s="243">
        <v>17</v>
      </c>
      <c r="M60" s="243">
        <v>-17</v>
      </c>
      <c r="N60" s="244">
        <v>-100</v>
      </c>
      <c r="O60" s="243">
        <v>0</v>
      </c>
      <c r="P60" s="243">
        <v>12</v>
      </c>
      <c r="Q60" s="243">
        <v>-12</v>
      </c>
      <c r="R60" s="244">
        <v>-100</v>
      </c>
      <c r="S60" s="243">
        <v>0</v>
      </c>
      <c r="T60" s="244">
        <v>58.620689655172406</v>
      </c>
      <c r="U60" s="245">
        <f t="shared" si="1"/>
        <v>-58.6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465</v>
      </c>
      <c r="H61" s="235">
        <v>494</v>
      </c>
      <c r="I61" s="235">
        <v>-29</v>
      </c>
      <c r="J61" s="236">
        <v>-5.870445344129554</v>
      </c>
      <c r="K61" s="235">
        <v>240</v>
      </c>
      <c r="L61" s="235">
        <v>433</v>
      </c>
      <c r="M61" s="235">
        <v>-193</v>
      </c>
      <c r="N61" s="236">
        <v>-44.57274826789838</v>
      </c>
      <c r="O61" s="235">
        <v>94</v>
      </c>
      <c r="P61" s="235">
        <v>71</v>
      </c>
      <c r="Q61" s="235">
        <v>23</v>
      </c>
      <c r="R61" s="236">
        <v>32.3943661971831</v>
      </c>
      <c r="S61" s="236">
        <v>51.61290322580645</v>
      </c>
      <c r="T61" s="236">
        <v>87.65182186234817</v>
      </c>
      <c r="U61" s="237">
        <f t="shared" si="1"/>
        <v>-36.1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313</v>
      </c>
      <c r="H62" s="243">
        <v>317</v>
      </c>
      <c r="I62" s="243">
        <v>-4</v>
      </c>
      <c r="J62" s="244">
        <v>-1.2618296529968454</v>
      </c>
      <c r="K62" s="243">
        <v>163</v>
      </c>
      <c r="L62" s="243">
        <v>368</v>
      </c>
      <c r="M62" s="243">
        <v>-205</v>
      </c>
      <c r="N62" s="244">
        <v>-55.70652173913043</v>
      </c>
      <c r="O62" s="243">
        <v>43</v>
      </c>
      <c r="P62" s="243">
        <v>36</v>
      </c>
      <c r="Q62" s="243">
        <v>7</v>
      </c>
      <c r="R62" s="244">
        <v>19.444444444444446</v>
      </c>
      <c r="S62" s="244">
        <v>52.07667731629393</v>
      </c>
      <c r="T62" s="244">
        <v>116.0883280757098</v>
      </c>
      <c r="U62" s="245">
        <f t="shared" si="1"/>
        <v>-64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6</v>
      </c>
      <c r="H63" s="243">
        <v>15</v>
      </c>
      <c r="I63" s="243">
        <v>-9</v>
      </c>
      <c r="J63" s="244">
        <v>-60</v>
      </c>
      <c r="K63" s="243">
        <v>1</v>
      </c>
      <c r="L63" s="243">
        <v>1</v>
      </c>
      <c r="M63" s="243">
        <v>0</v>
      </c>
      <c r="N63" s="243">
        <v>0</v>
      </c>
      <c r="O63" s="243">
        <v>0</v>
      </c>
      <c r="P63" s="243">
        <v>0</v>
      </c>
      <c r="Q63" s="243">
        <v>0</v>
      </c>
      <c r="R63" s="243">
        <v>0</v>
      </c>
      <c r="S63" s="244">
        <v>16.666666666666664</v>
      </c>
      <c r="T63" s="244">
        <v>6.666666666666667</v>
      </c>
      <c r="U63" s="245">
        <f t="shared" si="1"/>
        <v>10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44</v>
      </c>
      <c r="H64" s="243">
        <v>49</v>
      </c>
      <c r="I64" s="243">
        <v>-5</v>
      </c>
      <c r="J64" s="244">
        <v>-10.204081632653061</v>
      </c>
      <c r="K64" s="243">
        <v>18</v>
      </c>
      <c r="L64" s="243">
        <v>6</v>
      </c>
      <c r="M64" s="243">
        <v>12</v>
      </c>
      <c r="N64" s="244">
        <v>200</v>
      </c>
      <c r="O64" s="243">
        <v>4</v>
      </c>
      <c r="P64" s="243">
        <v>3</v>
      </c>
      <c r="Q64" s="243">
        <v>1</v>
      </c>
      <c r="R64" s="244">
        <v>33.33333333333333</v>
      </c>
      <c r="S64" s="244">
        <v>40.909090909090914</v>
      </c>
      <c r="T64" s="244">
        <v>12.244897959183673</v>
      </c>
      <c r="U64" s="245">
        <f t="shared" si="1"/>
        <v>28.7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31</v>
      </c>
      <c r="H65" s="243">
        <v>30</v>
      </c>
      <c r="I65" s="243">
        <v>1</v>
      </c>
      <c r="J65" s="244">
        <v>3.3333333333333335</v>
      </c>
      <c r="K65" s="243">
        <v>8</v>
      </c>
      <c r="L65" s="243">
        <v>5</v>
      </c>
      <c r="M65" s="243">
        <v>3</v>
      </c>
      <c r="N65" s="244">
        <v>60</v>
      </c>
      <c r="O65" s="243">
        <v>4</v>
      </c>
      <c r="P65" s="243">
        <v>4</v>
      </c>
      <c r="Q65" s="243">
        <v>0</v>
      </c>
      <c r="R65" s="243">
        <v>0</v>
      </c>
      <c r="S65" s="244">
        <v>25.806451612903224</v>
      </c>
      <c r="T65" s="244">
        <v>16.666666666666664</v>
      </c>
      <c r="U65" s="245">
        <f t="shared" si="1"/>
        <v>9.1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16</v>
      </c>
      <c r="H66" s="243">
        <v>8</v>
      </c>
      <c r="I66" s="243">
        <v>8</v>
      </c>
      <c r="J66" s="244">
        <v>100</v>
      </c>
      <c r="K66" s="243">
        <v>15</v>
      </c>
      <c r="L66" s="243">
        <v>14</v>
      </c>
      <c r="M66" s="243">
        <v>1</v>
      </c>
      <c r="N66" s="244">
        <v>7.142857142857142</v>
      </c>
      <c r="O66" s="243">
        <v>4</v>
      </c>
      <c r="P66" s="243">
        <v>3</v>
      </c>
      <c r="Q66" s="243">
        <v>1</v>
      </c>
      <c r="R66" s="244">
        <v>33.33333333333333</v>
      </c>
      <c r="S66" s="244">
        <v>93.75</v>
      </c>
      <c r="T66" s="244">
        <v>175</v>
      </c>
      <c r="U66" s="245">
        <f t="shared" si="1"/>
        <v>-81.2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12</v>
      </c>
      <c r="H67" s="243">
        <v>29</v>
      </c>
      <c r="I67" s="243">
        <v>-17</v>
      </c>
      <c r="J67" s="244">
        <v>-58.620689655172406</v>
      </c>
      <c r="K67" s="243">
        <v>4</v>
      </c>
      <c r="L67" s="243">
        <v>11</v>
      </c>
      <c r="M67" s="243">
        <v>-7</v>
      </c>
      <c r="N67" s="244">
        <v>-63.63636363636363</v>
      </c>
      <c r="O67" s="243">
        <v>4</v>
      </c>
      <c r="P67" s="243">
        <v>3</v>
      </c>
      <c r="Q67" s="243">
        <v>1</v>
      </c>
      <c r="R67" s="244">
        <v>33.33333333333333</v>
      </c>
      <c r="S67" s="244">
        <v>33.33333333333333</v>
      </c>
      <c r="T67" s="244">
        <v>37.93103448275862</v>
      </c>
      <c r="U67" s="245">
        <f t="shared" si="1"/>
        <v>-4.6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19</v>
      </c>
      <c r="H68" s="243">
        <v>21</v>
      </c>
      <c r="I68" s="243">
        <v>-2</v>
      </c>
      <c r="J68" s="244">
        <v>-9.523809523809524</v>
      </c>
      <c r="K68" s="243">
        <v>12</v>
      </c>
      <c r="L68" s="243">
        <v>18</v>
      </c>
      <c r="M68" s="243">
        <v>-6</v>
      </c>
      <c r="N68" s="244">
        <v>-33.33333333333333</v>
      </c>
      <c r="O68" s="243">
        <v>11</v>
      </c>
      <c r="P68" s="243">
        <v>13</v>
      </c>
      <c r="Q68" s="243">
        <v>-2</v>
      </c>
      <c r="R68" s="244">
        <v>-15.384615384615385</v>
      </c>
      <c r="S68" s="244">
        <v>63.1578947368421</v>
      </c>
      <c r="T68" s="244">
        <v>85.71428571428571</v>
      </c>
      <c r="U68" s="245">
        <f t="shared" si="1"/>
        <v>-22.5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24</v>
      </c>
      <c r="H69" s="260">
        <v>25</v>
      </c>
      <c r="I69" s="260">
        <v>-1</v>
      </c>
      <c r="J69" s="261">
        <v>-4</v>
      </c>
      <c r="K69" s="260">
        <v>19</v>
      </c>
      <c r="L69" s="260">
        <v>10</v>
      </c>
      <c r="M69" s="260">
        <v>9</v>
      </c>
      <c r="N69" s="261">
        <v>90</v>
      </c>
      <c r="O69" s="260">
        <v>24</v>
      </c>
      <c r="P69" s="260">
        <v>9</v>
      </c>
      <c r="Q69" s="260">
        <v>15</v>
      </c>
      <c r="R69" s="261">
        <v>166.66666666666669</v>
      </c>
      <c r="S69" s="261">
        <v>79.16666666666666</v>
      </c>
      <c r="T69" s="261">
        <v>40</v>
      </c>
      <c r="U69" s="262">
        <f t="shared" si="1"/>
        <v>39.2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228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2.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1437</v>
      </c>
      <c r="H10" s="280">
        <v>1537</v>
      </c>
      <c r="I10" s="280">
        <v>-100</v>
      </c>
      <c r="J10" s="281">
        <v>-6.506180871828237</v>
      </c>
      <c r="K10" s="280">
        <v>625</v>
      </c>
      <c r="L10" s="280">
        <v>621</v>
      </c>
      <c r="M10" s="280">
        <v>4</v>
      </c>
      <c r="N10" s="281">
        <v>0.644122383252818</v>
      </c>
      <c r="O10" s="280">
        <v>869</v>
      </c>
      <c r="P10" s="280">
        <v>855</v>
      </c>
      <c r="Q10" s="280">
        <v>14</v>
      </c>
      <c r="R10" s="281">
        <v>1.6374269005847952</v>
      </c>
      <c r="S10" s="281">
        <v>43.49338900487126</v>
      </c>
      <c r="T10" s="281">
        <v>40.40338321405335</v>
      </c>
      <c r="U10" s="282">
        <f aca="true" t="shared" si="0" ref="U10:U15">ROUND((ROUND(S10,1)-ROUND(T10,1)),1)</f>
        <v>3.1</v>
      </c>
      <c r="V10" s="181"/>
      <c r="W10" s="181"/>
      <c r="X10" s="181"/>
      <c r="Y10" s="181"/>
      <c r="Z10" s="181"/>
      <c r="AA10" s="181"/>
      <c r="AB10" s="181"/>
    </row>
    <row r="11" spans="1:28" ht="22.5" customHeight="1" thickBot="1">
      <c r="A11" s="198"/>
      <c r="B11" s="470" t="s">
        <v>192</v>
      </c>
      <c r="C11" s="470"/>
      <c r="D11" s="470"/>
      <c r="E11" s="470"/>
      <c r="F11" s="199"/>
      <c r="G11" s="234">
        <v>38</v>
      </c>
      <c r="H11" s="235">
        <v>36</v>
      </c>
      <c r="I11" s="235">
        <v>2</v>
      </c>
      <c r="J11" s="283">
        <v>5.555555555555555</v>
      </c>
      <c r="K11" s="235">
        <v>16</v>
      </c>
      <c r="L11" s="235">
        <v>20</v>
      </c>
      <c r="M11" s="235">
        <v>-4</v>
      </c>
      <c r="N11" s="283">
        <v>-20</v>
      </c>
      <c r="O11" s="235">
        <v>28</v>
      </c>
      <c r="P11" s="235">
        <v>29</v>
      </c>
      <c r="Q11" s="235">
        <v>-1</v>
      </c>
      <c r="R11" s="283">
        <v>-3.4482758620689653</v>
      </c>
      <c r="S11" s="283">
        <v>42.10526315789474</v>
      </c>
      <c r="T11" s="283">
        <v>55.55555555555556</v>
      </c>
      <c r="U11" s="284">
        <f t="shared" si="0"/>
        <v>-13.5</v>
      </c>
      <c r="V11" s="181"/>
      <c r="W11" s="181"/>
      <c r="X11" s="181"/>
      <c r="Y11" s="181"/>
      <c r="Z11" s="181"/>
      <c r="AA11" s="181"/>
      <c r="AB11" s="181"/>
    </row>
    <row r="12" spans="1:28" ht="22.5" customHeight="1">
      <c r="A12" s="198"/>
      <c r="B12" s="470" t="s">
        <v>191</v>
      </c>
      <c r="C12" s="470"/>
      <c r="D12" s="470"/>
      <c r="E12" s="470"/>
      <c r="F12" s="199"/>
      <c r="G12" s="234">
        <v>27</v>
      </c>
      <c r="H12" s="235">
        <v>28</v>
      </c>
      <c r="I12" s="235">
        <v>-1</v>
      </c>
      <c r="J12" s="283">
        <v>-3.5714285714285716</v>
      </c>
      <c r="K12" s="235">
        <v>11</v>
      </c>
      <c r="L12" s="235">
        <v>12</v>
      </c>
      <c r="M12" s="235">
        <v>-1</v>
      </c>
      <c r="N12" s="283">
        <v>-8.333333333333334</v>
      </c>
      <c r="O12" s="235">
        <v>21</v>
      </c>
      <c r="P12" s="235">
        <v>13</v>
      </c>
      <c r="Q12" s="235">
        <v>8</v>
      </c>
      <c r="R12" s="283">
        <v>61.53846153846154</v>
      </c>
      <c r="S12" s="283">
        <v>40.74074074074074</v>
      </c>
      <c r="T12" s="283">
        <v>42.857142857142854</v>
      </c>
      <c r="U12" s="284">
        <f t="shared" si="0"/>
        <v>-2.2</v>
      </c>
      <c r="V12" s="181"/>
      <c r="W12" s="181"/>
      <c r="X12" s="181"/>
      <c r="Y12" s="181"/>
      <c r="Z12" s="181"/>
      <c r="AA12" s="181"/>
      <c r="AB12" s="181"/>
    </row>
    <row r="13" spans="1:21" ht="22.5" customHeight="1">
      <c r="A13" s="204"/>
      <c r="B13" s="468" t="s">
        <v>190</v>
      </c>
      <c r="C13" s="468"/>
      <c r="D13" s="468"/>
      <c r="E13" s="468"/>
      <c r="F13" s="205"/>
      <c r="G13" s="242">
        <v>2</v>
      </c>
      <c r="H13" s="243">
        <v>1</v>
      </c>
      <c r="I13" s="243">
        <v>1</v>
      </c>
      <c r="J13" s="285">
        <v>100</v>
      </c>
      <c r="K13" s="243">
        <v>1</v>
      </c>
      <c r="L13" s="243">
        <v>1</v>
      </c>
      <c r="M13" s="243">
        <v>0</v>
      </c>
      <c r="N13" s="285">
        <v>0</v>
      </c>
      <c r="O13" s="243">
        <v>1</v>
      </c>
      <c r="P13" s="243">
        <v>1</v>
      </c>
      <c r="Q13" s="243">
        <v>0</v>
      </c>
      <c r="R13" s="285">
        <v>0</v>
      </c>
      <c r="S13" s="285">
        <v>50</v>
      </c>
      <c r="T13" s="285">
        <v>100</v>
      </c>
      <c r="U13" s="286">
        <f t="shared" si="0"/>
        <v>-50</v>
      </c>
    </row>
    <row r="14" spans="1:21" ht="22.5" customHeight="1">
      <c r="A14" s="204"/>
      <c r="B14" s="468" t="s">
        <v>189</v>
      </c>
      <c r="C14" s="468"/>
      <c r="D14" s="468"/>
      <c r="E14" s="468"/>
      <c r="F14" s="205"/>
      <c r="G14" s="242">
        <v>5</v>
      </c>
      <c r="H14" s="243">
        <v>2</v>
      </c>
      <c r="I14" s="243">
        <v>3</v>
      </c>
      <c r="J14" s="285">
        <v>150</v>
      </c>
      <c r="K14" s="243">
        <v>2</v>
      </c>
      <c r="L14" s="243">
        <v>2</v>
      </c>
      <c r="M14" s="243">
        <v>0</v>
      </c>
      <c r="N14" s="285">
        <v>0</v>
      </c>
      <c r="O14" s="243">
        <v>1</v>
      </c>
      <c r="P14" s="243">
        <v>3</v>
      </c>
      <c r="Q14" s="243">
        <v>-2</v>
      </c>
      <c r="R14" s="285">
        <v>-66.66666666666667</v>
      </c>
      <c r="S14" s="285">
        <v>40</v>
      </c>
      <c r="T14" s="285">
        <v>100</v>
      </c>
      <c r="U14" s="286">
        <f t="shared" si="0"/>
        <v>-60</v>
      </c>
    </row>
    <row r="15" spans="1:21" ht="22.5" customHeight="1">
      <c r="A15" s="204"/>
      <c r="B15" s="468" t="s">
        <v>188</v>
      </c>
      <c r="C15" s="468"/>
      <c r="D15" s="468"/>
      <c r="E15" s="468"/>
      <c r="F15" s="205"/>
      <c r="G15" s="242">
        <v>4</v>
      </c>
      <c r="H15" s="243">
        <v>5</v>
      </c>
      <c r="I15" s="243">
        <v>-1</v>
      </c>
      <c r="J15" s="285">
        <v>-20</v>
      </c>
      <c r="K15" s="243">
        <v>2</v>
      </c>
      <c r="L15" s="243">
        <v>5</v>
      </c>
      <c r="M15" s="243">
        <v>-3</v>
      </c>
      <c r="N15" s="285">
        <v>-60</v>
      </c>
      <c r="O15" s="243">
        <v>5</v>
      </c>
      <c r="P15" s="243">
        <v>12</v>
      </c>
      <c r="Q15" s="243">
        <v>-7</v>
      </c>
      <c r="R15" s="285">
        <v>-58.333333333333336</v>
      </c>
      <c r="S15" s="285">
        <v>50</v>
      </c>
      <c r="T15" s="285">
        <v>100</v>
      </c>
      <c r="U15" s="286">
        <f t="shared" si="0"/>
        <v>-50</v>
      </c>
    </row>
    <row r="16" spans="1:21" ht="22.5" customHeight="1" thickBot="1">
      <c r="A16" s="204"/>
      <c r="B16" s="468" t="s">
        <v>187</v>
      </c>
      <c r="C16" s="468"/>
      <c r="D16" s="468"/>
      <c r="E16" s="468"/>
      <c r="F16" s="205"/>
      <c r="G16" s="242">
        <v>0</v>
      </c>
      <c r="H16" s="243">
        <v>0</v>
      </c>
      <c r="I16" s="243">
        <v>0</v>
      </c>
      <c r="J16" s="296" t="s">
        <v>40</v>
      </c>
      <c r="K16" s="243">
        <v>0</v>
      </c>
      <c r="L16" s="243">
        <v>0</v>
      </c>
      <c r="M16" s="243">
        <v>0</v>
      </c>
      <c r="N16" s="296" t="s">
        <v>40</v>
      </c>
      <c r="O16" s="243">
        <v>0</v>
      </c>
      <c r="P16" s="243">
        <v>0</v>
      </c>
      <c r="Q16" s="243">
        <v>0</v>
      </c>
      <c r="R16" s="296" t="s">
        <v>40</v>
      </c>
      <c r="S16" s="296" t="s">
        <v>40</v>
      </c>
      <c r="T16" s="296" t="s">
        <v>40</v>
      </c>
      <c r="U16" s="297" t="s">
        <v>40</v>
      </c>
    </row>
    <row r="17" spans="1:21" ht="22.5" customHeight="1" thickBot="1">
      <c r="A17" s="198"/>
      <c r="B17" s="470" t="s">
        <v>186</v>
      </c>
      <c r="C17" s="470"/>
      <c r="D17" s="470"/>
      <c r="E17" s="470"/>
      <c r="F17" s="199"/>
      <c r="G17" s="234">
        <v>28</v>
      </c>
      <c r="H17" s="235">
        <v>29</v>
      </c>
      <c r="I17" s="235">
        <v>-1</v>
      </c>
      <c r="J17" s="283">
        <v>-3.4482758620689653</v>
      </c>
      <c r="K17" s="235">
        <v>15</v>
      </c>
      <c r="L17" s="235">
        <v>19</v>
      </c>
      <c r="M17" s="235">
        <v>-4</v>
      </c>
      <c r="N17" s="283">
        <v>-21.05263157894737</v>
      </c>
      <c r="O17" s="235">
        <v>22</v>
      </c>
      <c r="P17" s="235">
        <v>27</v>
      </c>
      <c r="Q17" s="235">
        <v>-5</v>
      </c>
      <c r="R17" s="283">
        <v>-18.51851851851852</v>
      </c>
      <c r="S17" s="283">
        <v>53.57142857142857</v>
      </c>
      <c r="T17" s="283">
        <v>65.51724137931035</v>
      </c>
      <c r="U17" s="284">
        <f aca="true" t="shared" si="1" ref="U17:U36">ROUND((ROUND(S17,1)-ROUND(T17,1)),1)</f>
        <v>-11.9</v>
      </c>
    </row>
    <row r="18" spans="1:21" ht="22.5" customHeight="1">
      <c r="A18" s="198"/>
      <c r="B18" s="470" t="s">
        <v>185</v>
      </c>
      <c r="C18" s="470"/>
      <c r="D18" s="470"/>
      <c r="E18" s="470"/>
      <c r="F18" s="199"/>
      <c r="G18" s="234">
        <v>2</v>
      </c>
      <c r="H18" s="235">
        <v>3</v>
      </c>
      <c r="I18" s="235">
        <v>-1</v>
      </c>
      <c r="J18" s="283">
        <v>-33.333333333333336</v>
      </c>
      <c r="K18" s="235">
        <v>2</v>
      </c>
      <c r="L18" s="235">
        <v>1</v>
      </c>
      <c r="M18" s="235">
        <v>1</v>
      </c>
      <c r="N18" s="283">
        <v>100</v>
      </c>
      <c r="O18" s="235">
        <v>1</v>
      </c>
      <c r="P18" s="235">
        <v>1</v>
      </c>
      <c r="Q18" s="235">
        <v>0</v>
      </c>
      <c r="R18" s="283">
        <v>0</v>
      </c>
      <c r="S18" s="283">
        <v>100</v>
      </c>
      <c r="T18" s="283">
        <v>33.333333333333336</v>
      </c>
      <c r="U18" s="284">
        <f t="shared" si="1"/>
        <v>66.7</v>
      </c>
    </row>
    <row r="19" spans="1:21" ht="22.5" customHeight="1">
      <c r="A19" s="204"/>
      <c r="B19" s="468" t="s">
        <v>184</v>
      </c>
      <c r="C19" s="468"/>
      <c r="D19" s="468"/>
      <c r="E19" s="468"/>
      <c r="F19" s="205"/>
      <c r="G19" s="242">
        <v>3</v>
      </c>
      <c r="H19" s="243">
        <v>5</v>
      </c>
      <c r="I19" s="243">
        <v>-2</v>
      </c>
      <c r="J19" s="285">
        <v>-40</v>
      </c>
      <c r="K19" s="243">
        <v>1</v>
      </c>
      <c r="L19" s="243">
        <v>5</v>
      </c>
      <c r="M19" s="243">
        <v>-4</v>
      </c>
      <c r="N19" s="285">
        <v>-80</v>
      </c>
      <c r="O19" s="243">
        <v>1</v>
      </c>
      <c r="P19" s="243">
        <v>7</v>
      </c>
      <c r="Q19" s="243">
        <v>-6</v>
      </c>
      <c r="R19" s="285">
        <v>-85.71428571428571</v>
      </c>
      <c r="S19" s="285">
        <v>33.333333333333336</v>
      </c>
      <c r="T19" s="285">
        <v>100</v>
      </c>
      <c r="U19" s="286">
        <f t="shared" si="1"/>
        <v>-66.7</v>
      </c>
    </row>
    <row r="20" spans="1:21" ht="22.5" customHeight="1">
      <c r="A20" s="204"/>
      <c r="B20" s="468" t="s">
        <v>183</v>
      </c>
      <c r="C20" s="468"/>
      <c r="D20" s="468"/>
      <c r="E20" s="468"/>
      <c r="F20" s="205"/>
      <c r="G20" s="242">
        <v>18</v>
      </c>
      <c r="H20" s="243">
        <v>17</v>
      </c>
      <c r="I20" s="243">
        <v>1</v>
      </c>
      <c r="J20" s="285">
        <v>5.882352941176471</v>
      </c>
      <c r="K20" s="243">
        <v>9</v>
      </c>
      <c r="L20" s="243">
        <v>7</v>
      </c>
      <c r="M20" s="243">
        <v>2</v>
      </c>
      <c r="N20" s="285">
        <v>28.571428571428573</v>
      </c>
      <c r="O20" s="243">
        <v>15</v>
      </c>
      <c r="P20" s="243">
        <v>9</v>
      </c>
      <c r="Q20" s="243">
        <v>6</v>
      </c>
      <c r="R20" s="285">
        <v>66.66666666666667</v>
      </c>
      <c r="S20" s="285">
        <v>50</v>
      </c>
      <c r="T20" s="285">
        <v>41.1764705882353</v>
      </c>
      <c r="U20" s="286">
        <f t="shared" si="1"/>
        <v>8.8</v>
      </c>
    </row>
    <row r="21" spans="1:21" ht="22.5" customHeight="1">
      <c r="A21" s="204"/>
      <c r="B21" s="468" t="s">
        <v>182</v>
      </c>
      <c r="C21" s="468"/>
      <c r="D21" s="468"/>
      <c r="E21" s="468"/>
      <c r="F21" s="205"/>
      <c r="G21" s="242">
        <v>1</v>
      </c>
      <c r="H21" s="243">
        <v>1</v>
      </c>
      <c r="I21" s="243">
        <v>0</v>
      </c>
      <c r="J21" s="285">
        <v>0</v>
      </c>
      <c r="K21" s="243">
        <v>1</v>
      </c>
      <c r="L21" s="243">
        <v>1</v>
      </c>
      <c r="M21" s="243">
        <v>0</v>
      </c>
      <c r="N21" s="285">
        <v>0</v>
      </c>
      <c r="O21" s="243">
        <v>1</v>
      </c>
      <c r="P21" s="243">
        <v>2</v>
      </c>
      <c r="Q21" s="243">
        <v>-1</v>
      </c>
      <c r="R21" s="285">
        <v>-50</v>
      </c>
      <c r="S21" s="285">
        <v>100</v>
      </c>
      <c r="T21" s="285">
        <v>100</v>
      </c>
      <c r="U21" s="286">
        <f t="shared" si="1"/>
        <v>0</v>
      </c>
    </row>
    <row r="22" spans="1:21" ht="22.5" customHeight="1">
      <c r="A22" s="204"/>
      <c r="B22" s="468" t="s">
        <v>181</v>
      </c>
      <c r="C22" s="468"/>
      <c r="D22" s="468"/>
      <c r="E22" s="468"/>
      <c r="F22" s="205"/>
      <c r="G22" s="242">
        <v>1</v>
      </c>
      <c r="H22" s="243">
        <v>1</v>
      </c>
      <c r="I22" s="243">
        <v>0</v>
      </c>
      <c r="J22" s="285">
        <v>0</v>
      </c>
      <c r="K22" s="243">
        <v>0</v>
      </c>
      <c r="L22" s="243">
        <v>1</v>
      </c>
      <c r="M22" s="243">
        <v>-1</v>
      </c>
      <c r="N22" s="285">
        <v>-100</v>
      </c>
      <c r="O22" s="243">
        <v>0</v>
      </c>
      <c r="P22" s="243">
        <v>1</v>
      </c>
      <c r="Q22" s="243">
        <v>-1</v>
      </c>
      <c r="R22" s="285">
        <v>-100</v>
      </c>
      <c r="S22" s="285">
        <v>0</v>
      </c>
      <c r="T22" s="285">
        <v>100</v>
      </c>
      <c r="U22" s="286">
        <f t="shared" si="1"/>
        <v>-100</v>
      </c>
    </row>
    <row r="23" spans="1:21" ht="22.5" customHeight="1" thickBot="1">
      <c r="A23" s="204"/>
      <c r="B23" s="468" t="s">
        <v>180</v>
      </c>
      <c r="C23" s="468"/>
      <c r="D23" s="468"/>
      <c r="E23" s="468"/>
      <c r="F23" s="205"/>
      <c r="G23" s="242">
        <v>3</v>
      </c>
      <c r="H23" s="243">
        <v>2</v>
      </c>
      <c r="I23" s="243">
        <v>1</v>
      </c>
      <c r="J23" s="285">
        <v>50</v>
      </c>
      <c r="K23" s="243">
        <v>2</v>
      </c>
      <c r="L23" s="243">
        <v>4</v>
      </c>
      <c r="M23" s="243">
        <v>-2</v>
      </c>
      <c r="N23" s="285">
        <v>-50</v>
      </c>
      <c r="O23" s="243">
        <v>4</v>
      </c>
      <c r="P23" s="243">
        <v>7</v>
      </c>
      <c r="Q23" s="243">
        <v>-3</v>
      </c>
      <c r="R23" s="285">
        <v>-42.857142857142854</v>
      </c>
      <c r="S23" s="285">
        <v>66.66666666666667</v>
      </c>
      <c r="T23" s="285">
        <v>200</v>
      </c>
      <c r="U23" s="286">
        <f t="shared" si="1"/>
        <v>-133.3</v>
      </c>
    </row>
    <row r="24" spans="1:21" ht="22.5" customHeight="1" thickBot="1">
      <c r="A24" s="198"/>
      <c r="B24" s="470" t="s">
        <v>179</v>
      </c>
      <c r="C24" s="470"/>
      <c r="D24" s="470"/>
      <c r="E24" s="470"/>
      <c r="F24" s="199"/>
      <c r="G24" s="234">
        <v>214</v>
      </c>
      <c r="H24" s="235">
        <v>153</v>
      </c>
      <c r="I24" s="235">
        <v>61</v>
      </c>
      <c r="J24" s="283">
        <v>39.869281045751634</v>
      </c>
      <c r="K24" s="235">
        <v>94</v>
      </c>
      <c r="L24" s="235">
        <v>79</v>
      </c>
      <c r="M24" s="235">
        <v>15</v>
      </c>
      <c r="N24" s="283">
        <v>18.9873417721519</v>
      </c>
      <c r="O24" s="235">
        <v>123</v>
      </c>
      <c r="P24" s="235">
        <v>95</v>
      </c>
      <c r="Q24" s="235">
        <v>28</v>
      </c>
      <c r="R24" s="283">
        <v>29.473684210526315</v>
      </c>
      <c r="S24" s="283">
        <v>43.925233644859816</v>
      </c>
      <c r="T24" s="283">
        <v>51.63398692810458</v>
      </c>
      <c r="U24" s="284">
        <f t="shared" si="1"/>
        <v>-7.7</v>
      </c>
    </row>
    <row r="25" spans="1:21" ht="22.5" customHeight="1" thickBot="1">
      <c r="A25" s="198"/>
      <c r="B25" s="470" t="s">
        <v>178</v>
      </c>
      <c r="C25" s="470"/>
      <c r="D25" s="470"/>
      <c r="E25" s="470"/>
      <c r="F25" s="199"/>
      <c r="G25" s="234">
        <v>456</v>
      </c>
      <c r="H25" s="235">
        <v>514</v>
      </c>
      <c r="I25" s="235">
        <v>-58</v>
      </c>
      <c r="J25" s="283">
        <v>-11.284046692607005</v>
      </c>
      <c r="K25" s="235">
        <v>215</v>
      </c>
      <c r="L25" s="235">
        <v>190</v>
      </c>
      <c r="M25" s="235">
        <v>25</v>
      </c>
      <c r="N25" s="283">
        <v>13.157894736842104</v>
      </c>
      <c r="O25" s="235">
        <v>293</v>
      </c>
      <c r="P25" s="235">
        <v>262</v>
      </c>
      <c r="Q25" s="235">
        <v>31</v>
      </c>
      <c r="R25" s="283">
        <v>11.83206106870229</v>
      </c>
      <c r="S25" s="283">
        <v>47.14912280701754</v>
      </c>
      <c r="T25" s="283">
        <v>36.96498054474708</v>
      </c>
      <c r="U25" s="284">
        <f t="shared" si="1"/>
        <v>10.1</v>
      </c>
    </row>
    <row r="26" spans="1:21" ht="22.5" customHeight="1">
      <c r="A26" s="198"/>
      <c r="B26" s="470" t="s">
        <v>177</v>
      </c>
      <c r="C26" s="470"/>
      <c r="D26" s="470"/>
      <c r="E26" s="470"/>
      <c r="F26" s="199"/>
      <c r="G26" s="234">
        <v>18</v>
      </c>
      <c r="H26" s="235">
        <v>33</v>
      </c>
      <c r="I26" s="235">
        <v>-15</v>
      </c>
      <c r="J26" s="283">
        <v>-45.45454545454545</v>
      </c>
      <c r="K26" s="235">
        <v>12</v>
      </c>
      <c r="L26" s="235">
        <v>10</v>
      </c>
      <c r="M26" s="235">
        <v>2</v>
      </c>
      <c r="N26" s="283">
        <v>20</v>
      </c>
      <c r="O26" s="235">
        <v>6</v>
      </c>
      <c r="P26" s="235">
        <v>21</v>
      </c>
      <c r="Q26" s="235">
        <v>-15</v>
      </c>
      <c r="R26" s="283">
        <v>-71.42857142857143</v>
      </c>
      <c r="S26" s="283">
        <v>66.66666666666667</v>
      </c>
      <c r="T26" s="283">
        <v>30.303030303030305</v>
      </c>
      <c r="U26" s="284">
        <f t="shared" si="1"/>
        <v>36.4</v>
      </c>
    </row>
    <row r="27" spans="1:21" ht="22.5" customHeight="1">
      <c r="A27" s="204"/>
      <c r="B27" s="468" t="s">
        <v>176</v>
      </c>
      <c r="C27" s="468"/>
      <c r="D27" s="468"/>
      <c r="E27" s="468"/>
      <c r="F27" s="205"/>
      <c r="G27" s="242">
        <v>17</v>
      </c>
      <c r="H27" s="243">
        <v>22</v>
      </c>
      <c r="I27" s="243">
        <v>-5</v>
      </c>
      <c r="J27" s="285">
        <v>-22.727272727272727</v>
      </c>
      <c r="K27" s="243">
        <v>6</v>
      </c>
      <c r="L27" s="243">
        <v>7</v>
      </c>
      <c r="M27" s="243">
        <v>-1</v>
      </c>
      <c r="N27" s="285">
        <v>-14.285714285714286</v>
      </c>
      <c r="O27" s="243">
        <v>14</v>
      </c>
      <c r="P27" s="243">
        <v>4</v>
      </c>
      <c r="Q27" s="243">
        <v>10</v>
      </c>
      <c r="R27" s="285">
        <v>250</v>
      </c>
      <c r="S27" s="285">
        <v>35.294117647058826</v>
      </c>
      <c r="T27" s="285">
        <v>31.818181818181817</v>
      </c>
      <c r="U27" s="286">
        <f t="shared" si="1"/>
        <v>3.5</v>
      </c>
    </row>
    <row r="28" spans="1:21" ht="22.5" customHeight="1">
      <c r="A28" s="204"/>
      <c r="B28" s="468" t="s">
        <v>175</v>
      </c>
      <c r="C28" s="468"/>
      <c r="D28" s="468"/>
      <c r="E28" s="468"/>
      <c r="F28" s="205"/>
      <c r="G28" s="242">
        <v>15</v>
      </c>
      <c r="H28" s="243">
        <v>11</v>
      </c>
      <c r="I28" s="243">
        <v>4</v>
      </c>
      <c r="J28" s="285">
        <v>36.36363636363637</v>
      </c>
      <c r="K28" s="243">
        <v>8</v>
      </c>
      <c r="L28" s="243">
        <v>7</v>
      </c>
      <c r="M28" s="243">
        <v>1</v>
      </c>
      <c r="N28" s="285">
        <v>14.285714285714286</v>
      </c>
      <c r="O28" s="243">
        <v>13</v>
      </c>
      <c r="P28" s="243">
        <v>12</v>
      </c>
      <c r="Q28" s="243">
        <v>1</v>
      </c>
      <c r="R28" s="285">
        <v>8.333333333333334</v>
      </c>
      <c r="S28" s="285">
        <v>53.333333333333336</v>
      </c>
      <c r="T28" s="285">
        <v>63.63636363636363</v>
      </c>
      <c r="U28" s="286">
        <f t="shared" si="1"/>
        <v>-10.3</v>
      </c>
    </row>
    <row r="29" spans="1:21" ht="22.5" customHeight="1">
      <c r="A29" s="204"/>
      <c r="B29" s="468" t="s">
        <v>174</v>
      </c>
      <c r="C29" s="468"/>
      <c r="D29" s="468"/>
      <c r="E29" s="468"/>
      <c r="F29" s="205"/>
      <c r="G29" s="242">
        <v>171</v>
      </c>
      <c r="H29" s="243">
        <v>184</v>
      </c>
      <c r="I29" s="243">
        <v>-13</v>
      </c>
      <c r="J29" s="285">
        <v>-7.065217391304348</v>
      </c>
      <c r="K29" s="243">
        <v>72</v>
      </c>
      <c r="L29" s="243">
        <v>60</v>
      </c>
      <c r="M29" s="243">
        <v>12</v>
      </c>
      <c r="N29" s="285">
        <v>20</v>
      </c>
      <c r="O29" s="243">
        <v>102</v>
      </c>
      <c r="P29" s="243">
        <v>57</v>
      </c>
      <c r="Q29" s="243">
        <v>45</v>
      </c>
      <c r="R29" s="285">
        <v>78.94736842105263</v>
      </c>
      <c r="S29" s="285">
        <v>42.10526315789474</v>
      </c>
      <c r="T29" s="285">
        <v>32.608695652173914</v>
      </c>
      <c r="U29" s="286">
        <f t="shared" si="1"/>
        <v>9.5</v>
      </c>
    </row>
    <row r="30" spans="1:21" ht="22.5" customHeight="1">
      <c r="A30" s="204"/>
      <c r="B30" s="468" t="s">
        <v>173</v>
      </c>
      <c r="C30" s="468"/>
      <c r="D30" s="468"/>
      <c r="E30" s="468"/>
      <c r="F30" s="205"/>
      <c r="G30" s="242">
        <v>80</v>
      </c>
      <c r="H30" s="243">
        <v>111</v>
      </c>
      <c r="I30" s="243">
        <v>-31</v>
      </c>
      <c r="J30" s="285">
        <v>-27.92792792792793</v>
      </c>
      <c r="K30" s="243">
        <v>44</v>
      </c>
      <c r="L30" s="243">
        <v>43</v>
      </c>
      <c r="M30" s="243">
        <v>1</v>
      </c>
      <c r="N30" s="285">
        <v>2.3255813953488373</v>
      </c>
      <c r="O30" s="243">
        <v>39</v>
      </c>
      <c r="P30" s="243">
        <v>65</v>
      </c>
      <c r="Q30" s="243">
        <v>-26</v>
      </c>
      <c r="R30" s="285">
        <v>-40</v>
      </c>
      <c r="S30" s="285">
        <v>55</v>
      </c>
      <c r="T30" s="285">
        <v>38.73873873873874</v>
      </c>
      <c r="U30" s="286">
        <f t="shared" si="1"/>
        <v>16.3</v>
      </c>
    </row>
    <row r="31" spans="1:21" ht="22.5" customHeight="1">
      <c r="A31" s="204"/>
      <c r="B31" s="468" t="s">
        <v>172</v>
      </c>
      <c r="C31" s="468"/>
      <c r="D31" s="468"/>
      <c r="E31" s="468"/>
      <c r="F31" s="205"/>
      <c r="G31" s="242">
        <v>108</v>
      </c>
      <c r="H31" s="243">
        <v>89</v>
      </c>
      <c r="I31" s="243">
        <v>19</v>
      </c>
      <c r="J31" s="285">
        <v>21.348314606741575</v>
      </c>
      <c r="K31" s="243">
        <v>44</v>
      </c>
      <c r="L31" s="243">
        <v>34</v>
      </c>
      <c r="M31" s="243">
        <v>10</v>
      </c>
      <c r="N31" s="285">
        <v>29.41176470588235</v>
      </c>
      <c r="O31" s="243">
        <v>88</v>
      </c>
      <c r="P31" s="243">
        <v>69</v>
      </c>
      <c r="Q31" s="243">
        <v>19</v>
      </c>
      <c r="R31" s="285">
        <v>27.536231884057973</v>
      </c>
      <c r="S31" s="285">
        <v>40.74074074074074</v>
      </c>
      <c r="T31" s="285">
        <v>38.20224719101124</v>
      </c>
      <c r="U31" s="286">
        <f t="shared" si="1"/>
        <v>2.5</v>
      </c>
    </row>
    <row r="32" spans="1:21" ht="22.5" customHeight="1">
      <c r="A32" s="204"/>
      <c r="B32" s="468" t="s">
        <v>171</v>
      </c>
      <c r="C32" s="468"/>
      <c r="D32" s="468"/>
      <c r="E32" s="468"/>
      <c r="F32" s="205"/>
      <c r="G32" s="242">
        <v>9</v>
      </c>
      <c r="H32" s="243">
        <v>14</v>
      </c>
      <c r="I32" s="243">
        <v>-5</v>
      </c>
      <c r="J32" s="285">
        <v>-35.714285714285715</v>
      </c>
      <c r="K32" s="243">
        <v>7</v>
      </c>
      <c r="L32" s="243">
        <v>3</v>
      </c>
      <c r="M32" s="243">
        <v>4</v>
      </c>
      <c r="N32" s="285">
        <v>133.33333333333334</v>
      </c>
      <c r="O32" s="243">
        <v>10</v>
      </c>
      <c r="P32" s="243">
        <v>5</v>
      </c>
      <c r="Q32" s="243">
        <v>5</v>
      </c>
      <c r="R32" s="285">
        <v>100</v>
      </c>
      <c r="S32" s="285">
        <v>77.77777777777777</v>
      </c>
      <c r="T32" s="285">
        <v>21.428571428571427</v>
      </c>
      <c r="U32" s="286">
        <f t="shared" si="1"/>
        <v>56.4</v>
      </c>
    </row>
    <row r="33" spans="1:21" ht="22.5" customHeight="1">
      <c r="A33" s="204"/>
      <c r="B33" s="468" t="s">
        <v>170</v>
      </c>
      <c r="C33" s="468"/>
      <c r="D33" s="468"/>
      <c r="E33" s="468"/>
      <c r="F33" s="205"/>
      <c r="G33" s="242">
        <v>7</v>
      </c>
      <c r="H33" s="243">
        <v>2</v>
      </c>
      <c r="I33" s="243">
        <v>5</v>
      </c>
      <c r="J33" s="285">
        <v>250</v>
      </c>
      <c r="K33" s="243">
        <v>2</v>
      </c>
      <c r="L33" s="243">
        <v>1</v>
      </c>
      <c r="M33" s="243">
        <v>1</v>
      </c>
      <c r="N33" s="285">
        <v>100</v>
      </c>
      <c r="O33" s="243">
        <v>1</v>
      </c>
      <c r="P33" s="243">
        <v>1</v>
      </c>
      <c r="Q33" s="243">
        <v>0</v>
      </c>
      <c r="R33" s="285">
        <v>0</v>
      </c>
      <c r="S33" s="285">
        <v>28.571428571428573</v>
      </c>
      <c r="T33" s="285">
        <v>50</v>
      </c>
      <c r="U33" s="286">
        <f t="shared" si="1"/>
        <v>-21.4</v>
      </c>
    </row>
    <row r="34" spans="1:21" ht="22.5" customHeight="1">
      <c r="A34" s="204"/>
      <c r="B34" s="468" t="s">
        <v>169</v>
      </c>
      <c r="C34" s="468"/>
      <c r="D34" s="468"/>
      <c r="E34" s="468"/>
      <c r="F34" s="205"/>
      <c r="G34" s="242">
        <v>6</v>
      </c>
      <c r="H34" s="243">
        <v>7</v>
      </c>
      <c r="I34" s="243">
        <v>-1</v>
      </c>
      <c r="J34" s="285">
        <v>-14.285714285714286</v>
      </c>
      <c r="K34" s="243">
        <v>7</v>
      </c>
      <c r="L34" s="243">
        <v>4</v>
      </c>
      <c r="M34" s="243">
        <v>3</v>
      </c>
      <c r="N34" s="285">
        <v>75</v>
      </c>
      <c r="O34" s="243">
        <v>7</v>
      </c>
      <c r="P34" s="243">
        <v>3</v>
      </c>
      <c r="Q34" s="243">
        <v>4</v>
      </c>
      <c r="R34" s="285">
        <v>133.33333333333334</v>
      </c>
      <c r="S34" s="285">
        <v>116.66666666666667</v>
      </c>
      <c r="T34" s="285">
        <v>57.142857142857146</v>
      </c>
      <c r="U34" s="286">
        <f t="shared" si="1"/>
        <v>59.6</v>
      </c>
    </row>
    <row r="35" spans="1:21" ht="22.5" customHeight="1" thickBot="1">
      <c r="A35" s="204"/>
      <c r="B35" s="468" t="s">
        <v>168</v>
      </c>
      <c r="C35" s="468"/>
      <c r="D35" s="468"/>
      <c r="E35" s="468"/>
      <c r="F35" s="205"/>
      <c r="G35" s="242">
        <v>25</v>
      </c>
      <c r="H35" s="243">
        <v>41</v>
      </c>
      <c r="I35" s="243">
        <v>-16</v>
      </c>
      <c r="J35" s="285">
        <v>-39.02439024390244</v>
      </c>
      <c r="K35" s="243">
        <v>13</v>
      </c>
      <c r="L35" s="243">
        <v>21</v>
      </c>
      <c r="M35" s="243">
        <v>-8</v>
      </c>
      <c r="N35" s="285">
        <v>-38.095238095238095</v>
      </c>
      <c r="O35" s="243">
        <v>13</v>
      </c>
      <c r="P35" s="243">
        <v>25</v>
      </c>
      <c r="Q35" s="243">
        <v>-12</v>
      </c>
      <c r="R35" s="285">
        <v>-48</v>
      </c>
      <c r="S35" s="285">
        <v>52</v>
      </c>
      <c r="T35" s="285">
        <v>51.21951219512195</v>
      </c>
      <c r="U35" s="286">
        <f t="shared" si="1"/>
        <v>0.8</v>
      </c>
    </row>
    <row r="36" spans="1:21" ht="22.5" customHeight="1" thickBot="1">
      <c r="A36" s="198"/>
      <c r="B36" s="470" t="s">
        <v>167</v>
      </c>
      <c r="C36" s="470"/>
      <c r="D36" s="470"/>
      <c r="E36" s="470"/>
      <c r="F36" s="199"/>
      <c r="G36" s="234">
        <v>196</v>
      </c>
      <c r="H36" s="235">
        <v>161</v>
      </c>
      <c r="I36" s="235">
        <v>35</v>
      </c>
      <c r="J36" s="283">
        <v>21.73913043478261</v>
      </c>
      <c r="K36" s="235">
        <v>66</v>
      </c>
      <c r="L36" s="235">
        <v>66</v>
      </c>
      <c r="M36" s="235">
        <v>0</v>
      </c>
      <c r="N36" s="283">
        <v>0</v>
      </c>
      <c r="O36" s="235">
        <v>94</v>
      </c>
      <c r="P36" s="235">
        <v>91</v>
      </c>
      <c r="Q36" s="235">
        <v>3</v>
      </c>
      <c r="R36" s="283">
        <v>3.2967032967032965</v>
      </c>
      <c r="S36" s="283">
        <v>33.673469387755105</v>
      </c>
      <c r="T36" s="283">
        <v>40.993788819875775</v>
      </c>
      <c r="U36" s="284">
        <f t="shared" si="1"/>
        <v>-7.3</v>
      </c>
    </row>
    <row r="37" spans="1:21" ht="22.5" customHeight="1">
      <c r="A37" s="198"/>
      <c r="B37" s="470" t="s">
        <v>166</v>
      </c>
      <c r="C37" s="470"/>
      <c r="D37" s="470"/>
      <c r="E37" s="470"/>
      <c r="F37" s="199"/>
      <c r="G37" s="234">
        <v>4</v>
      </c>
      <c r="H37" s="235">
        <v>0</v>
      </c>
      <c r="I37" s="235">
        <v>4</v>
      </c>
      <c r="J37" s="298" t="s">
        <v>40</v>
      </c>
      <c r="K37" s="235">
        <v>1</v>
      </c>
      <c r="L37" s="235">
        <v>0</v>
      </c>
      <c r="M37" s="235">
        <v>1</v>
      </c>
      <c r="N37" s="298" t="s">
        <v>40</v>
      </c>
      <c r="O37" s="235">
        <v>3</v>
      </c>
      <c r="P37" s="235">
        <v>0</v>
      </c>
      <c r="Q37" s="235">
        <v>3</v>
      </c>
      <c r="R37" s="298" t="s">
        <v>40</v>
      </c>
      <c r="S37" s="283">
        <v>25</v>
      </c>
      <c r="T37" s="298" t="s">
        <v>40</v>
      </c>
      <c r="U37" s="299" t="s">
        <v>40</v>
      </c>
    </row>
    <row r="38" spans="1:21" ht="22.5" customHeight="1">
      <c r="A38" s="204"/>
      <c r="B38" s="468" t="s">
        <v>165</v>
      </c>
      <c r="C38" s="468"/>
      <c r="D38" s="468"/>
      <c r="E38" s="468"/>
      <c r="F38" s="205"/>
      <c r="G38" s="242">
        <v>1</v>
      </c>
      <c r="H38" s="243">
        <v>3</v>
      </c>
      <c r="I38" s="243">
        <v>-2</v>
      </c>
      <c r="J38" s="285">
        <v>-66.66666666666667</v>
      </c>
      <c r="K38" s="243">
        <v>1</v>
      </c>
      <c r="L38" s="243">
        <v>3</v>
      </c>
      <c r="M38" s="243">
        <v>-2</v>
      </c>
      <c r="N38" s="285">
        <v>-66.66666666666667</v>
      </c>
      <c r="O38" s="243">
        <v>0</v>
      </c>
      <c r="P38" s="243">
        <v>5</v>
      </c>
      <c r="Q38" s="243">
        <v>-5</v>
      </c>
      <c r="R38" s="285">
        <v>-100</v>
      </c>
      <c r="S38" s="285">
        <v>100</v>
      </c>
      <c r="T38" s="285">
        <v>100</v>
      </c>
      <c r="U38" s="286">
        <f>ROUND((ROUND(S38,1)-ROUND(T38,1)),1)</f>
        <v>0</v>
      </c>
    </row>
    <row r="39" spans="1:21" ht="22.5" customHeight="1">
      <c r="A39" s="204"/>
      <c r="B39" s="468" t="s">
        <v>164</v>
      </c>
      <c r="C39" s="468"/>
      <c r="D39" s="468"/>
      <c r="E39" s="468"/>
      <c r="F39" s="205"/>
      <c r="G39" s="242">
        <v>1</v>
      </c>
      <c r="H39" s="243">
        <v>0</v>
      </c>
      <c r="I39" s="243">
        <v>1</v>
      </c>
      <c r="J39" s="296" t="s">
        <v>40</v>
      </c>
      <c r="K39" s="243">
        <v>1</v>
      </c>
      <c r="L39" s="243">
        <v>0</v>
      </c>
      <c r="M39" s="243">
        <v>1</v>
      </c>
      <c r="N39" s="296" t="s">
        <v>40</v>
      </c>
      <c r="O39" s="243">
        <v>2</v>
      </c>
      <c r="P39" s="243">
        <v>0</v>
      </c>
      <c r="Q39" s="243">
        <v>2</v>
      </c>
      <c r="R39" s="296" t="s">
        <v>40</v>
      </c>
      <c r="S39" s="285">
        <v>100</v>
      </c>
      <c r="T39" s="296" t="s">
        <v>40</v>
      </c>
      <c r="U39" s="297" t="s">
        <v>40</v>
      </c>
    </row>
    <row r="40" spans="1:21" ht="22.5" customHeight="1">
      <c r="A40" s="204"/>
      <c r="B40" s="468" t="s">
        <v>163</v>
      </c>
      <c r="C40" s="468"/>
      <c r="D40" s="468"/>
      <c r="E40" s="468"/>
      <c r="F40" s="205"/>
      <c r="G40" s="242">
        <v>19</v>
      </c>
      <c r="H40" s="243">
        <v>25</v>
      </c>
      <c r="I40" s="243">
        <v>-6</v>
      </c>
      <c r="J40" s="285">
        <v>-24</v>
      </c>
      <c r="K40" s="243">
        <v>14</v>
      </c>
      <c r="L40" s="243">
        <v>16</v>
      </c>
      <c r="M40" s="243">
        <v>-2</v>
      </c>
      <c r="N40" s="285">
        <v>-12.5</v>
      </c>
      <c r="O40" s="243">
        <v>13</v>
      </c>
      <c r="P40" s="243">
        <v>17</v>
      </c>
      <c r="Q40" s="243">
        <v>-4</v>
      </c>
      <c r="R40" s="285">
        <v>-23.529411764705884</v>
      </c>
      <c r="S40" s="285">
        <v>73.6842105263158</v>
      </c>
      <c r="T40" s="285">
        <v>64</v>
      </c>
      <c r="U40" s="286">
        <f aca="true" t="shared" si="2" ref="U40:U50">ROUND((ROUND(S40,1)-ROUND(T40,1)),1)</f>
        <v>9.7</v>
      </c>
    </row>
    <row r="41" spans="1:21" ht="22.5" customHeight="1">
      <c r="A41" s="204"/>
      <c r="B41" s="468" t="s">
        <v>162</v>
      </c>
      <c r="C41" s="468"/>
      <c r="D41" s="468"/>
      <c r="E41" s="468"/>
      <c r="F41" s="205"/>
      <c r="G41" s="242">
        <v>161</v>
      </c>
      <c r="H41" s="243">
        <v>126</v>
      </c>
      <c r="I41" s="243">
        <v>35</v>
      </c>
      <c r="J41" s="285">
        <v>27.77777777777778</v>
      </c>
      <c r="K41" s="243">
        <v>43</v>
      </c>
      <c r="L41" s="243">
        <v>41</v>
      </c>
      <c r="M41" s="243">
        <v>2</v>
      </c>
      <c r="N41" s="285">
        <v>4.878048780487805</v>
      </c>
      <c r="O41" s="243">
        <v>65</v>
      </c>
      <c r="P41" s="243">
        <v>64</v>
      </c>
      <c r="Q41" s="243">
        <v>1</v>
      </c>
      <c r="R41" s="285">
        <v>1.5625</v>
      </c>
      <c r="S41" s="285">
        <v>26.70807453416149</v>
      </c>
      <c r="T41" s="285">
        <v>32.53968253968254</v>
      </c>
      <c r="U41" s="286">
        <f t="shared" si="2"/>
        <v>-5.8</v>
      </c>
    </row>
    <row r="42" spans="1:21" ht="22.5" customHeight="1" thickBot="1">
      <c r="A42" s="204"/>
      <c r="B42" s="468" t="s">
        <v>161</v>
      </c>
      <c r="C42" s="468"/>
      <c r="D42" s="468"/>
      <c r="E42" s="468"/>
      <c r="F42" s="205"/>
      <c r="G42" s="242">
        <v>10</v>
      </c>
      <c r="H42" s="243">
        <v>7</v>
      </c>
      <c r="I42" s="243">
        <v>3</v>
      </c>
      <c r="J42" s="285">
        <v>42.857142857142854</v>
      </c>
      <c r="K42" s="243">
        <v>6</v>
      </c>
      <c r="L42" s="243">
        <v>6</v>
      </c>
      <c r="M42" s="243">
        <v>0</v>
      </c>
      <c r="N42" s="285">
        <v>0</v>
      </c>
      <c r="O42" s="243">
        <v>11</v>
      </c>
      <c r="P42" s="243">
        <v>5</v>
      </c>
      <c r="Q42" s="243">
        <v>6</v>
      </c>
      <c r="R42" s="285">
        <v>120</v>
      </c>
      <c r="S42" s="285">
        <v>60</v>
      </c>
      <c r="T42" s="285">
        <v>85.71428571428571</v>
      </c>
      <c r="U42" s="286">
        <f t="shared" si="2"/>
        <v>-25.7</v>
      </c>
    </row>
    <row r="43" spans="1:21" ht="22.5" customHeight="1" thickBot="1">
      <c r="A43" s="198"/>
      <c r="B43" s="470" t="s">
        <v>160</v>
      </c>
      <c r="C43" s="470"/>
      <c r="D43" s="470"/>
      <c r="E43" s="470"/>
      <c r="F43" s="199"/>
      <c r="G43" s="234">
        <v>401</v>
      </c>
      <c r="H43" s="235">
        <v>508</v>
      </c>
      <c r="I43" s="235">
        <v>-107</v>
      </c>
      <c r="J43" s="283">
        <v>-21.062992125984252</v>
      </c>
      <c r="K43" s="235">
        <v>148</v>
      </c>
      <c r="L43" s="235">
        <v>155</v>
      </c>
      <c r="M43" s="235">
        <v>-7</v>
      </c>
      <c r="N43" s="283">
        <v>-4.516129032258065</v>
      </c>
      <c r="O43" s="235">
        <v>207</v>
      </c>
      <c r="P43" s="235">
        <v>235</v>
      </c>
      <c r="Q43" s="235">
        <v>-28</v>
      </c>
      <c r="R43" s="283">
        <v>-11.914893617021276</v>
      </c>
      <c r="S43" s="283">
        <v>36.907730673316706</v>
      </c>
      <c r="T43" s="283">
        <v>30.511811023622048</v>
      </c>
      <c r="U43" s="284">
        <f t="shared" si="2"/>
        <v>6.4</v>
      </c>
    </row>
    <row r="44" spans="1:21" ht="22.5" customHeight="1">
      <c r="A44" s="198"/>
      <c r="B44" s="470" t="s">
        <v>159</v>
      </c>
      <c r="C44" s="470"/>
      <c r="D44" s="470"/>
      <c r="E44" s="470"/>
      <c r="F44" s="199"/>
      <c r="G44" s="234">
        <v>12</v>
      </c>
      <c r="H44" s="235">
        <v>5</v>
      </c>
      <c r="I44" s="235">
        <v>7</v>
      </c>
      <c r="J44" s="283">
        <v>140</v>
      </c>
      <c r="K44" s="235">
        <v>9</v>
      </c>
      <c r="L44" s="235">
        <v>3</v>
      </c>
      <c r="M44" s="235">
        <v>6</v>
      </c>
      <c r="N44" s="283">
        <v>200</v>
      </c>
      <c r="O44" s="235">
        <v>20</v>
      </c>
      <c r="P44" s="235">
        <v>13</v>
      </c>
      <c r="Q44" s="235">
        <v>7</v>
      </c>
      <c r="R44" s="283">
        <v>53.84615384615385</v>
      </c>
      <c r="S44" s="283">
        <v>75</v>
      </c>
      <c r="T44" s="283">
        <v>60</v>
      </c>
      <c r="U44" s="284">
        <f t="shared" si="2"/>
        <v>15</v>
      </c>
    </row>
    <row r="45" spans="1:21" ht="22.5" customHeight="1">
      <c r="A45" s="204"/>
      <c r="B45" s="468" t="s">
        <v>158</v>
      </c>
      <c r="C45" s="468"/>
      <c r="D45" s="468"/>
      <c r="E45" s="468"/>
      <c r="F45" s="205"/>
      <c r="G45" s="242">
        <v>22</v>
      </c>
      <c r="H45" s="243">
        <v>24</v>
      </c>
      <c r="I45" s="243">
        <v>-2</v>
      </c>
      <c r="J45" s="285">
        <v>-8.333333333333334</v>
      </c>
      <c r="K45" s="243">
        <v>14</v>
      </c>
      <c r="L45" s="243">
        <v>13</v>
      </c>
      <c r="M45" s="243">
        <v>1</v>
      </c>
      <c r="N45" s="285">
        <v>7.6923076923076925</v>
      </c>
      <c r="O45" s="243">
        <v>12</v>
      </c>
      <c r="P45" s="243">
        <v>19</v>
      </c>
      <c r="Q45" s="243">
        <v>-7</v>
      </c>
      <c r="R45" s="285">
        <v>-36.8421052631579</v>
      </c>
      <c r="S45" s="285">
        <v>63.63636363636363</v>
      </c>
      <c r="T45" s="285">
        <v>54.166666666666664</v>
      </c>
      <c r="U45" s="286">
        <f t="shared" si="2"/>
        <v>9.4</v>
      </c>
    </row>
    <row r="46" spans="1:21" ht="22.5" customHeight="1">
      <c r="A46" s="204"/>
      <c r="B46" s="468" t="s">
        <v>157</v>
      </c>
      <c r="C46" s="468"/>
      <c r="D46" s="468"/>
      <c r="E46" s="468"/>
      <c r="F46" s="205"/>
      <c r="G46" s="242">
        <v>256</v>
      </c>
      <c r="H46" s="243">
        <v>302</v>
      </c>
      <c r="I46" s="243">
        <v>-46</v>
      </c>
      <c r="J46" s="285">
        <v>-15.2317880794702</v>
      </c>
      <c r="K46" s="243">
        <v>84</v>
      </c>
      <c r="L46" s="243">
        <v>83</v>
      </c>
      <c r="M46" s="243">
        <v>1</v>
      </c>
      <c r="N46" s="285">
        <v>1.2048192771084338</v>
      </c>
      <c r="O46" s="243">
        <v>106</v>
      </c>
      <c r="P46" s="243">
        <v>110</v>
      </c>
      <c r="Q46" s="243">
        <v>-4</v>
      </c>
      <c r="R46" s="285">
        <v>-3.6363636363636362</v>
      </c>
      <c r="S46" s="285">
        <v>32.8125</v>
      </c>
      <c r="T46" s="285">
        <v>27.483443708609272</v>
      </c>
      <c r="U46" s="286">
        <f t="shared" si="2"/>
        <v>5.3</v>
      </c>
    </row>
    <row r="47" spans="1:21" ht="22.5" customHeight="1">
      <c r="A47" s="204"/>
      <c r="B47" s="468" t="s">
        <v>156</v>
      </c>
      <c r="C47" s="468"/>
      <c r="D47" s="468"/>
      <c r="E47" s="468"/>
      <c r="F47" s="205"/>
      <c r="G47" s="242">
        <v>99</v>
      </c>
      <c r="H47" s="243">
        <v>156</v>
      </c>
      <c r="I47" s="243">
        <v>-57</v>
      </c>
      <c r="J47" s="285">
        <v>-36.53846153846154</v>
      </c>
      <c r="K47" s="243">
        <v>35</v>
      </c>
      <c r="L47" s="243">
        <v>41</v>
      </c>
      <c r="M47" s="243">
        <v>-6</v>
      </c>
      <c r="N47" s="285">
        <v>-14.634146341463415</v>
      </c>
      <c r="O47" s="243">
        <v>58</v>
      </c>
      <c r="P47" s="243">
        <v>60</v>
      </c>
      <c r="Q47" s="243">
        <v>-2</v>
      </c>
      <c r="R47" s="285">
        <v>-3.3333333333333335</v>
      </c>
      <c r="S47" s="285">
        <v>35.35353535353536</v>
      </c>
      <c r="T47" s="285">
        <v>26.28205128205128</v>
      </c>
      <c r="U47" s="286">
        <f t="shared" si="2"/>
        <v>9.1</v>
      </c>
    </row>
    <row r="48" spans="1:21" ht="22.5" customHeight="1">
      <c r="A48" s="204"/>
      <c r="B48" s="468" t="s">
        <v>155</v>
      </c>
      <c r="C48" s="468"/>
      <c r="D48" s="468"/>
      <c r="E48" s="468"/>
      <c r="F48" s="205"/>
      <c r="G48" s="242">
        <v>11</v>
      </c>
      <c r="H48" s="243">
        <v>13</v>
      </c>
      <c r="I48" s="243">
        <v>-2</v>
      </c>
      <c r="J48" s="285">
        <v>-15.384615384615385</v>
      </c>
      <c r="K48" s="243">
        <v>5</v>
      </c>
      <c r="L48" s="243">
        <v>10</v>
      </c>
      <c r="M48" s="243">
        <v>-5</v>
      </c>
      <c r="N48" s="285">
        <v>-50</v>
      </c>
      <c r="O48" s="243">
        <v>8</v>
      </c>
      <c r="P48" s="243">
        <v>9</v>
      </c>
      <c r="Q48" s="243">
        <v>-1</v>
      </c>
      <c r="R48" s="285">
        <v>-11.11111111111111</v>
      </c>
      <c r="S48" s="285">
        <v>45.45454545454545</v>
      </c>
      <c r="T48" s="285">
        <v>76.92307692307692</v>
      </c>
      <c r="U48" s="286">
        <f t="shared" si="2"/>
        <v>-31.4</v>
      </c>
    </row>
    <row r="49" spans="1:21" ht="22.5" customHeight="1" thickBot="1">
      <c r="A49" s="204"/>
      <c r="B49" s="468" t="s">
        <v>154</v>
      </c>
      <c r="C49" s="468"/>
      <c r="D49" s="468"/>
      <c r="E49" s="468"/>
      <c r="F49" s="205"/>
      <c r="G49" s="242">
        <v>1</v>
      </c>
      <c r="H49" s="243">
        <v>8</v>
      </c>
      <c r="I49" s="243">
        <v>-7</v>
      </c>
      <c r="J49" s="285">
        <v>-87.5</v>
      </c>
      <c r="K49" s="243">
        <v>1</v>
      </c>
      <c r="L49" s="243">
        <v>5</v>
      </c>
      <c r="M49" s="243">
        <v>-4</v>
      </c>
      <c r="N49" s="285">
        <v>-80</v>
      </c>
      <c r="O49" s="243">
        <v>3</v>
      </c>
      <c r="P49" s="243">
        <v>24</v>
      </c>
      <c r="Q49" s="243">
        <v>-21</v>
      </c>
      <c r="R49" s="285">
        <v>-87.5</v>
      </c>
      <c r="S49" s="285">
        <v>100</v>
      </c>
      <c r="T49" s="285">
        <v>62.5</v>
      </c>
      <c r="U49" s="286">
        <f t="shared" si="2"/>
        <v>37.5</v>
      </c>
    </row>
    <row r="50" spans="1:21" ht="22.5" customHeight="1" thickBot="1">
      <c r="A50" s="198"/>
      <c r="B50" s="470" t="s">
        <v>153</v>
      </c>
      <c r="C50" s="470"/>
      <c r="D50" s="470"/>
      <c r="E50" s="470"/>
      <c r="F50" s="199"/>
      <c r="G50" s="234">
        <v>23</v>
      </c>
      <c r="H50" s="235">
        <v>27</v>
      </c>
      <c r="I50" s="235">
        <v>-4</v>
      </c>
      <c r="J50" s="283">
        <v>-14.814814814814815</v>
      </c>
      <c r="K50" s="235">
        <v>13</v>
      </c>
      <c r="L50" s="235">
        <v>19</v>
      </c>
      <c r="M50" s="235">
        <v>-6</v>
      </c>
      <c r="N50" s="283">
        <v>-31.57894736842105</v>
      </c>
      <c r="O50" s="235">
        <v>17</v>
      </c>
      <c r="P50" s="235">
        <v>32</v>
      </c>
      <c r="Q50" s="235">
        <v>-15</v>
      </c>
      <c r="R50" s="283">
        <v>-46.875</v>
      </c>
      <c r="S50" s="283">
        <v>56.52173913043478</v>
      </c>
      <c r="T50" s="283">
        <v>70.37037037037037</v>
      </c>
      <c r="U50" s="284">
        <f t="shared" si="2"/>
        <v>-13.9</v>
      </c>
    </row>
    <row r="51" spans="1:21" ht="22.5" customHeight="1">
      <c r="A51" s="198"/>
      <c r="B51" s="470" t="s">
        <v>152</v>
      </c>
      <c r="C51" s="470"/>
      <c r="D51" s="470"/>
      <c r="E51" s="470"/>
      <c r="F51" s="199"/>
      <c r="G51" s="234">
        <v>2</v>
      </c>
      <c r="H51" s="235">
        <v>0</v>
      </c>
      <c r="I51" s="235">
        <v>2</v>
      </c>
      <c r="J51" s="298" t="s">
        <v>40</v>
      </c>
      <c r="K51" s="235">
        <v>2</v>
      </c>
      <c r="L51" s="235">
        <v>0</v>
      </c>
      <c r="M51" s="235">
        <v>2</v>
      </c>
      <c r="N51" s="298" t="s">
        <v>40</v>
      </c>
      <c r="O51" s="235">
        <v>1</v>
      </c>
      <c r="P51" s="235">
        <v>0</v>
      </c>
      <c r="Q51" s="235">
        <v>1</v>
      </c>
      <c r="R51" s="298" t="s">
        <v>40</v>
      </c>
      <c r="S51" s="283">
        <v>100</v>
      </c>
      <c r="T51" s="298" t="s">
        <v>40</v>
      </c>
      <c r="U51" s="299" t="s">
        <v>40</v>
      </c>
    </row>
    <row r="52" spans="1:21" ht="22.5" customHeight="1">
      <c r="A52" s="204"/>
      <c r="B52" s="468" t="s">
        <v>151</v>
      </c>
      <c r="C52" s="468"/>
      <c r="D52" s="468"/>
      <c r="E52" s="468"/>
      <c r="F52" s="205"/>
      <c r="G52" s="242">
        <v>2</v>
      </c>
      <c r="H52" s="243">
        <v>2</v>
      </c>
      <c r="I52" s="243">
        <v>0</v>
      </c>
      <c r="J52" s="285">
        <v>0</v>
      </c>
      <c r="K52" s="243">
        <v>2</v>
      </c>
      <c r="L52" s="243">
        <v>1</v>
      </c>
      <c r="M52" s="243">
        <v>1</v>
      </c>
      <c r="N52" s="285">
        <v>100</v>
      </c>
      <c r="O52" s="243">
        <v>4</v>
      </c>
      <c r="P52" s="243">
        <v>0</v>
      </c>
      <c r="Q52" s="243">
        <v>4</v>
      </c>
      <c r="R52" s="296" t="s">
        <v>40</v>
      </c>
      <c r="S52" s="285">
        <v>100</v>
      </c>
      <c r="T52" s="285">
        <v>50</v>
      </c>
      <c r="U52" s="286">
        <f>ROUND((ROUND(S52,1)-ROUND(T52,1)),1)</f>
        <v>50</v>
      </c>
    </row>
    <row r="53" spans="1:21" ht="22.5" customHeight="1">
      <c r="A53" s="204"/>
      <c r="B53" s="468" t="s">
        <v>150</v>
      </c>
      <c r="C53" s="468"/>
      <c r="D53" s="468"/>
      <c r="E53" s="468"/>
      <c r="F53" s="205"/>
      <c r="G53" s="242">
        <v>5</v>
      </c>
      <c r="H53" s="243">
        <v>3</v>
      </c>
      <c r="I53" s="243">
        <v>2</v>
      </c>
      <c r="J53" s="285">
        <v>66.66666666666667</v>
      </c>
      <c r="K53" s="243">
        <v>4</v>
      </c>
      <c r="L53" s="243">
        <v>4</v>
      </c>
      <c r="M53" s="243">
        <v>0</v>
      </c>
      <c r="N53" s="285">
        <v>0</v>
      </c>
      <c r="O53" s="243">
        <v>8</v>
      </c>
      <c r="P53" s="243">
        <v>7</v>
      </c>
      <c r="Q53" s="243">
        <v>1</v>
      </c>
      <c r="R53" s="285">
        <v>14.285714285714286</v>
      </c>
      <c r="S53" s="285">
        <v>80</v>
      </c>
      <c r="T53" s="285">
        <v>133.33333333333334</v>
      </c>
      <c r="U53" s="286">
        <f>ROUND((ROUND(S53,1)-ROUND(T53,1)),1)</f>
        <v>-53.3</v>
      </c>
    </row>
    <row r="54" spans="1:21" ht="22.5" customHeight="1">
      <c r="A54" s="204"/>
      <c r="B54" s="468" t="s">
        <v>149</v>
      </c>
      <c r="C54" s="468"/>
      <c r="D54" s="468"/>
      <c r="E54" s="468"/>
      <c r="F54" s="205"/>
      <c r="G54" s="242">
        <v>12</v>
      </c>
      <c r="H54" s="243">
        <v>18</v>
      </c>
      <c r="I54" s="243">
        <v>-6</v>
      </c>
      <c r="J54" s="285">
        <v>-33.333333333333336</v>
      </c>
      <c r="K54" s="243">
        <v>3</v>
      </c>
      <c r="L54" s="243">
        <v>10</v>
      </c>
      <c r="M54" s="243">
        <v>-7</v>
      </c>
      <c r="N54" s="285">
        <v>-70</v>
      </c>
      <c r="O54" s="243">
        <v>3</v>
      </c>
      <c r="P54" s="243">
        <v>20</v>
      </c>
      <c r="Q54" s="243">
        <v>-17</v>
      </c>
      <c r="R54" s="285">
        <v>-85</v>
      </c>
      <c r="S54" s="285">
        <v>25</v>
      </c>
      <c r="T54" s="285">
        <v>55.55555555555556</v>
      </c>
      <c r="U54" s="286">
        <f>ROUND((ROUND(S54,1)-ROUND(T54,1)),1)</f>
        <v>-30.6</v>
      </c>
    </row>
    <row r="55" spans="1:21" ht="22.5" customHeight="1" thickBot="1">
      <c r="A55" s="204"/>
      <c r="B55" s="468" t="s">
        <v>148</v>
      </c>
      <c r="C55" s="468"/>
      <c r="D55" s="468"/>
      <c r="E55" s="468"/>
      <c r="F55" s="205"/>
      <c r="G55" s="242">
        <v>2</v>
      </c>
      <c r="H55" s="243">
        <v>4</v>
      </c>
      <c r="I55" s="243">
        <v>-2</v>
      </c>
      <c r="J55" s="285">
        <v>-50</v>
      </c>
      <c r="K55" s="243">
        <v>2</v>
      </c>
      <c r="L55" s="243">
        <v>4</v>
      </c>
      <c r="M55" s="243">
        <v>-2</v>
      </c>
      <c r="N55" s="285">
        <v>-50</v>
      </c>
      <c r="O55" s="243">
        <v>1</v>
      </c>
      <c r="P55" s="243">
        <v>5</v>
      </c>
      <c r="Q55" s="243">
        <v>-4</v>
      </c>
      <c r="R55" s="285">
        <v>-80</v>
      </c>
      <c r="S55" s="285">
        <v>100</v>
      </c>
      <c r="T55" s="285">
        <v>100</v>
      </c>
      <c r="U55" s="286">
        <f>ROUND((ROUND(S55,1)-ROUND(T55,1)),1)</f>
        <v>0</v>
      </c>
    </row>
    <row r="56" spans="1:21" ht="22.5" customHeight="1" thickBot="1">
      <c r="A56" s="198"/>
      <c r="B56" s="470" t="s">
        <v>147</v>
      </c>
      <c r="C56" s="470"/>
      <c r="D56" s="470"/>
      <c r="E56" s="470"/>
      <c r="F56" s="199"/>
      <c r="G56" s="234">
        <v>9</v>
      </c>
      <c r="H56" s="235">
        <v>19</v>
      </c>
      <c r="I56" s="235">
        <v>-10</v>
      </c>
      <c r="J56" s="283">
        <v>-52.63157894736842</v>
      </c>
      <c r="K56" s="235">
        <v>10</v>
      </c>
      <c r="L56" s="235">
        <v>14</v>
      </c>
      <c r="M56" s="235">
        <v>-4</v>
      </c>
      <c r="N56" s="283">
        <v>-28.571428571428573</v>
      </c>
      <c r="O56" s="235">
        <v>12</v>
      </c>
      <c r="P56" s="235">
        <v>21</v>
      </c>
      <c r="Q56" s="235">
        <v>-9</v>
      </c>
      <c r="R56" s="283">
        <v>-42.857142857142854</v>
      </c>
      <c r="S56" s="283">
        <v>111.11111111111111</v>
      </c>
      <c r="T56" s="283">
        <v>73.6842105263158</v>
      </c>
      <c r="U56" s="284">
        <f>ROUND((ROUND(S56,1)-ROUND(T56,1)),1)</f>
        <v>37.4</v>
      </c>
    </row>
    <row r="57" spans="1:21" ht="22.5" customHeight="1">
      <c r="A57" s="198"/>
      <c r="B57" s="470" t="s">
        <v>146</v>
      </c>
      <c r="C57" s="470"/>
      <c r="D57" s="470"/>
      <c r="E57" s="470"/>
      <c r="F57" s="199"/>
      <c r="G57" s="234">
        <v>0</v>
      </c>
      <c r="H57" s="235">
        <v>0</v>
      </c>
      <c r="I57" s="235">
        <v>0</v>
      </c>
      <c r="J57" s="298" t="s">
        <v>40</v>
      </c>
      <c r="K57" s="235">
        <v>0</v>
      </c>
      <c r="L57" s="235">
        <v>1</v>
      </c>
      <c r="M57" s="235">
        <v>-1</v>
      </c>
      <c r="N57" s="283">
        <v>-100</v>
      </c>
      <c r="O57" s="235">
        <v>0</v>
      </c>
      <c r="P57" s="235">
        <v>0</v>
      </c>
      <c r="Q57" s="235">
        <v>0</v>
      </c>
      <c r="R57" s="298" t="s">
        <v>40</v>
      </c>
      <c r="S57" s="298" t="s">
        <v>40</v>
      </c>
      <c r="T57" s="298" t="s">
        <v>40</v>
      </c>
      <c r="U57" s="299" t="s">
        <v>40</v>
      </c>
    </row>
    <row r="58" spans="1:21" ht="22.5" customHeight="1">
      <c r="A58" s="204"/>
      <c r="B58" s="468" t="s">
        <v>145</v>
      </c>
      <c r="C58" s="468"/>
      <c r="D58" s="468"/>
      <c r="E58" s="468"/>
      <c r="F58" s="205"/>
      <c r="G58" s="242">
        <v>1</v>
      </c>
      <c r="H58" s="243">
        <v>6</v>
      </c>
      <c r="I58" s="243">
        <v>-5</v>
      </c>
      <c r="J58" s="285">
        <v>-83.33333333333333</v>
      </c>
      <c r="K58" s="243">
        <v>2</v>
      </c>
      <c r="L58" s="243">
        <v>5</v>
      </c>
      <c r="M58" s="243">
        <v>-3</v>
      </c>
      <c r="N58" s="285">
        <v>-60</v>
      </c>
      <c r="O58" s="243">
        <v>1</v>
      </c>
      <c r="P58" s="243">
        <v>5</v>
      </c>
      <c r="Q58" s="243">
        <v>-4</v>
      </c>
      <c r="R58" s="285">
        <v>-80</v>
      </c>
      <c r="S58" s="285">
        <v>200</v>
      </c>
      <c r="T58" s="285">
        <v>83.33333333333333</v>
      </c>
      <c r="U58" s="286">
        <f aca="true" t="shared" si="3" ref="U58:U65">ROUND((ROUND(S58,1)-ROUND(T58,1)),1)</f>
        <v>116.7</v>
      </c>
    </row>
    <row r="59" spans="1:21" ht="22.5" customHeight="1">
      <c r="A59" s="204"/>
      <c r="B59" s="468" t="s">
        <v>144</v>
      </c>
      <c r="C59" s="468"/>
      <c r="D59" s="468"/>
      <c r="E59" s="468"/>
      <c r="F59" s="205"/>
      <c r="G59" s="242">
        <v>2</v>
      </c>
      <c r="H59" s="243">
        <v>2</v>
      </c>
      <c r="I59" s="243">
        <v>0</v>
      </c>
      <c r="J59" s="285">
        <v>0</v>
      </c>
      <c r="K59" s="243">
        <v>1</v>
      </c>
      <c r="L59" s="243">
        <v>1</v>
      </c>
      <c r="M59" s="243">
        <v>0</v>
      </c>
      <c r="N59" s="285">
        <v>0</v>
      </c>
      <c r="O59" s="243">
        <v>2</v>
      </c>
      <c r="P59" s="243">
        <v>10</v>
      </c>
      <c r="Q59" s="243">
        <v>-8</v>
      </c>
      <c r="R59" s="285">
        <v>-80</v>
      </c>
      <c r="S59" s="285">
        <v>50</v>
      </c>
      <c r="T59" s="285">
        <v>50</v>
      </c>
      <c r="U59" s="286">
        <f t="shared" si="3"/>
        <v>0</v>
      </c>
    </row>
    <row r="60" spans="1:21" ht="22.5" customHeight="1" thickBot="1">
      <c r="A60" s="204"/>
      <c r="B60" s="468" t="s">
        <v>143</v>
      </c>
      <c r="C60" s="468"/>
      <c r="D60" s="468"/>
      <c r="E60" s="468"/>
      <c r="F60" s="205"/>
      <c r="G60" s="242">
        <v>6</v>
      </c>
      <c r="H60" s="243">
        <v>11</v>
      </c>
      <c r="I60" s="243">
        <v>-5</v>
      </c>
      <c r="J60" s="285">
        <v>-45.45454545454545</v>
      </c>
      <c r="K60" s="243">
        <v>7</v>
      </c>
      <c r="L60" s="243">
        <v>7</v>
      </c>
      <c r="M60" s="243">
        <v>0</v>
      </c>
      <c r="N60" s="285">
        <v>0</v>
      </c>
      <c r="O60" s="243">
        <v>9</v>
      </c>
      <c r="P60" s="243">
        <v>6</v>
      </c>
      <c r="Q60" s="243">
        <v>3</v>
      </c>
      <c r="R60" s="285">
        <v>50</v>
      </c>
      <c r="S60" s="285">
        <v>116.66666666666667</v>
      </c>
      <c r="T60" s="285">
        <v>63.63636363636363</v>
      </c>
      <c r="U60" s="286">
        <f t="shared" si="3"/>
        <v>53.1</v>
      </c>
    </row>
    <row r="61" spans="1:21" ht="22.5" customHeight="1" thickBot="1">
      <c r="A61" s="198"/>
      <c r="B61" s="470" t="s">
        <v>142</v>
      </c>
      <c r="C61" s="470"/>
      <c r="D61" s="470"/>
      <c r="E61" s="470"/>
      <c r="F61" s="199"/>
      <c r="G61" s="234">
        <v>72</v>
      </c>
      <c r="H61" s="235">
        <v>90</v>
      </c>
      <c r="I61" s="235">
        <v>-18</v>
      </c>
      <c r="J61" s="283">
        <v>-20</v>
      </c>
      <c r="K61" s="235">
        <v>48</v>
      </c>
      <c r="L61" s="235">
        <v>59</v>
      </c>
      <c r="M61" s="235">
        <v>-11</v>
      </c>
      <c r="N61" s="283">
        <v>-18.64406779661017</v>
      </c>
      <c r="O61" s="235">
        <v>73</v>
      </c>
      <c r="P61" s="235">
        <v>63</v>
      </c>
      <c r="Q61" s="235">
        <v>10</v>
      </c>
      <c r="R61" s="283">
        <v>15.873015873015873</v>
      </c>
      <c r="S61" s="283">
        <v>66.66666666666667</v>
      </c>
      <c r="T61" s="283">
        <v>65.55555555555556</v>
      </c>
      <c r="U61" s="284">
        <f t="shared" si="3"/>
        <v>1.1</v>
      </c>
    </row>
    <row r="62" spans="1:21" ht="22.5" customHeight="1">
      <c r="A62" s="198"/>
      <c r="B62" s="470" t="s">
        <v>141</v>
      </c>
      <c r="C62" s="470"/>
      <c r="D62" s="470"/>
      <c r="E62" s="470"/>
      <c r="F62" s="199"/>
      <c r="G62" s="234">
        <v>58</v>
      </c>
      <c r="H62" s="235">
        <v>68</v>
      </c>
      <c r="I62" s="235">
        <v>-10</v>
      </c>
      <c r="J62" s="283">
        <v>-14.705882352941176</v>
      </c>
      <c r="K62" s="235">
        <v>37</v>
      </c>
      <c r="L62" s="235">
        <v>39</v>
      </c>
      <c r="M62" s="235">
        <v>-2</v>
      </c>
      <c r="N62" s="283">
        <v>-5.128205128205129</v>
      </c>
      <c r="O62" s="235">
        <v>54</v>
      </c>
      <c r="P62" s="235">
        <v>30</v>
      </c>
      <c r="Q62" s="235">
        <v>24</v>
      </c>
      <c r="R62" s="283">
        <v>80</v>
      </c>
      <c r="S62" s="283">
        <v>63.793103448275865</v>
      </c>
      <c r="T62" s="283">
        <v>57.35294117647059</v>
      </c>
      <c r="U62" s="284">
        <f t="shared" si="3"/>
        <v>6.4</v>
      </c>
    </row>
    <row r="63" spans="1:21" ht="22.5" customHeight="1">
      <c r="A63" s="204"/>
      <c r="B63" s="468" t="s">
        <v>140</v>
      </c>
      <c r="C63" s="468"/>
      <c r="D63" s="468"/>
      <c r="E63" s="468"/>
      <c r="F63" s="205"/>
      <c r="G63" s="242">
        <v>2</v>
      </c>
      <c r="H63" s="243">
        <v>2</v>
      </c>
      <c r="I63" s="243">
        <v>0</v>
      </c>
      <c r="J63" s="285">
        <v>0</v>
      </c>
      <c r="K63" s="243">
        <v>2</v>
      </c>
      <c r="L63" s="243">
        <v>2</v>
      </c>
      <c r="M63" s="243">
        <v>0</v>
      </c>
      <c r="N63" s="285">
        <v>0</v>
      </c>
      <c r="O63" s="243">
        <v>1</v>
      </c>
      <c r="P63" s="243">
        <v>2</v>
      </c>
      <c r="Q63" s="243">
        <v>-1</v>
      </c>
      <c r="R63" s="285">
        <v>-50</v>
      </c>
      <c r="S63" s="285">
        <v>100</v>
      </c>
      <c r="T63" s="285">
        <v>100</v>
      </c>
      <c r="U63" s="286">
        <f t="shared" si="3"/>
        <v>0</v>
      </c>
    </row>
    <row r="64" spans="1:21" ht="22.5" customHeight="1">
      <c r="A64" s="204"/>
      <c r="B64" s="468" t="s">
        <v>139</v>
      </c>
      <c r="C64" s="468"/>
      <c r="D64" s="468"/>
      <c r="E64" s="468"/>
      <c r="F64" s="205"/>
      <c r="G64" s="242">
        <v>1</v>
      </c>
      <c r="H64" s="243">
        <v>1</v>
      </c>
      <c r="I64" s="243">
        <v>0</v>
      </c>
      <c r="J64" s="285">
        <v>0</v>
      </c>
      <c r="K64" s="243">
        <v>1</v>
      </c>
      <c r="L64" s="243">
        <v>0</v>
      </c>
      <c r="M64" s="243">
        <v>1</v>
      </c>
      <c r="N64" s="296" t="s">
        <v>40</v>
      </c>
      <c r="O64" s="243">
        <v>1</v>
      </c>
      <c r="P64" s="243">
        <v>0</v>
      </c>
      <c r="Q64" s="243">
        <v>1</v>
      </c>
      <c r="R64" s="296" t="s">
        <v>40</v>
      </c>
      <c r="S64" s="285">
        <v>100</v>
      </c>
      <c r="T64" s="285">
        <v>0</v>
      </c>
      <c r="U64" s="286">
        <f t="shared" si="3"/>
        <v>100</v>
      </c>
    </row>
    <row r="65" spans="1:21" ht="22.5" customHeight="1">
      <c r="A65" s="204"/>
      <c r="B65" s="468" t="s">
        <v>138</v>
      </c>
      <c r="C65" s="468"/>
      <c r="D65" s="468"/>
      <c r="E65" s="468"/>
      <c r="F65" s="205"/>
      <c r="G65" s="242">
        <v>5</v>
      </c>
      <c r="H65" s="243">
        <v>7</v>
      </c>
      <c r="I65" s="243">
        <v>-2</v>
      </c>
      <c r="J65" s="285">
        <v>-28.571428571428573</v>
      </c>
      <c r="K65" s="243">
        <v>5</v>
      </c>
      <c r="L65" s="243">
        <v>5</v>
      </c>
      <c r="M65" s="243">
        <v>0</v>
      </c>
      <c r="N65" s="285">
        <v>0</v>
      </c>
      <c r="O65" s="243">
        <v>13</v>
      </c>
      <c r="P65" s="243">
        <v>15</v>
      </c>
      <c r="Q65" s="243">
        <v>-2</v>
      </c>
      <c r="R65" s="285">
        <v>-13.333333333333334</v>
      </c>
      <c r="S65" s="285">
        <v>100</v>
      </c>
      <c r="T65" s="285">
        <v>71.42857142857143</v>
      </c>
      <c r="U65" s="286">
        <f t="shared" si="3"/>
        <v>28.6</v>
      </c>
    </row>
    <row r="66" spans="1:21" ht="22.5" customHeight="1">
      <c r="A66" s="204"/>
      <c r="B66" s="468" t="s">
        <v>137</v>
      </c>
      <c r="C66" s="468"/>
      <c r="D66" s="468"/>
      <c r="E66" s="468"/>
      <c r="F66" s="205"/>
      <c r="G66" s="242">
        <v>0</v>
      </c>
      <c r="H66" s="243">
        <v>1</v>
      </c>
      <c r="I66" s="243">
        <v>-1</v>
      </c>
      <c r="J66" s="285">
        <v>-100</v>
      </c>
      <c r="K66" s="243">
        <v>0</v>
      </c>
      <c r="L66" s="243">
        <v>1</v>
      </c>
      <c r="M66" s="243">
        <v>-1</v>
      </c>
      <c r="N66" s="285">
        <v>-100</v>
      </c>
      <c r="O66" s="243">
        <v>0</v>
      </c>
      <c r="P66" s="243">
        <v>1</v>
      </c>
      <c r="Q66" s="243">
        <v>-1</v>
      </c>
      <c r="R66" s="285">
        <v>-100</v>
      </c>
      <c r="S66" s="296" t="s">
        <v>40</v>
      </c>
      <c r="T66" s="285">
        <v>100</v>
      </c>
      <c r="U66" s="297" t="s">
        <v>40</v>
      </c>
    </row>
    <row r="67" spans="1:21" ht="22.5" customHeight="1">
      <c r="A67" s="204"/>
      <c r="B67" s="468" t="s">
        <v>136</v>
      </c>
      <c r="C67" s="468"/>
      <c r="D67" s="468"/>
      <c r="E67" s="468"/>
      <c r="F67" s="205"/>
      <c r="G67" s="242">
        <v>1</v>
      </c>
      <c r="H67" s="243">
        <v>0</v>
      </c>
      <c r="I67" s="243">
        <v>1</v>
      </c>
      <c r="J67" s="296" t="s">
        <v>40</v>
      </c>
      <c r="K67" s="243">
        <v>0</v>
      </c>
      <c r="L67" s="243">
        <v>0</v>
      </c>
      <c r="M67" s="243">
        <v>0</v>
      </c>
      <c r="N67" s="296" t="s">
        <v>40</v>
      </c>
      <c r="O67" s="243">
        <v>0</v>
      </c>
      <c r="P67" s="243">
        <v>0</v>
      </c>
      <c r="Q67" s="243">
        <v>0</v>
      </c>
      <c r="R67" s="296" t="s">
        <v>40</v>
      </c>
      <c r="S67" s="285">
        <v>0</v>
      </c>
      <c r="T67" s="296" t="s">
        <v>40</v>
      </c>
      <c r="U67" s="297" t="s">
        <v>40</v>
      </c>
    </row>
    <row r="68" spans="1:21" ht="22.5" customHeight="1">
      <c r="A68" s="204"/>
      <c r="B68" s="468" t="s">
        <v>135</v>
      </c>
      <c r="C68" s="468"/>
      <c r="D68" s="468"/>
      <c r="E68" s="468"/>
      <c r="F68" s="205"/>
      <c r="G68" s="242">
        <v>1</v>
      </c>
      <c r="H68" s="243">
        <v>4</v>
      </c>
      <c r="I68" s="243">
        <v>-3</v>
      </c>
      <c r="J68" s="285">
        <v>-75</v>
      </c>
      <c r="K68" s="243">
        <v>0</v>
      </c>
      <c r="L68" s="243">
        <v>6</v>
      </c>
      <c r="M68" s="243">
        <v>-6</v>
      </c>
      <c r="N68" s="285">
        <v>-100</v>
      </c>
      <c r="O68" s="243">
        <v>0</v>
      </c>
      <c r="P68" s="243">
        <v>5</v>
      </c>
      <c r="Q68" s="243">
        <v>-5</v>
      </c>
      <c r="R68" s="285">
        <v>-100</v>
      </c>
      <c r="S68" s="285">
        <v>0</v>
      </c>
      <c r="T68" s="285">
        <v>150</v>
      </c>
      <c r="U68" s="286">
        <f>ROUND((ROUND(S68,1)-ROUND(T68,1)),1)</f>
        <v>-150</v>
      </c>
    </row>
    <row r="69" spans="1:21" ht="22.5" customHeight="1" thickBot="1">
      <c r="A69" s="210"/>
      <c r="B69" s="471" t="s">
        <v>134</v>
      </c>
      <c r="C69" s="471"/>
      <c r="D69" s="471"/>
      <c r="E69" s="471"/>
      <c r="F69" s="211"/>
      <c r="G69" s="259">
        <v>4</v>
      </c>
      <c r="H69" s="260">
        <v>7</v>
      </c>
      <c r="I69" s="260">
        <v>-3</v>
      </c>
      <c r="J69" s="287">
        <v>-42.857142857142854</v>
      </c>
      <c r="K69" s="260">
        <v>3</v>
      </c>
      <c r="L69" s="260">
        <v>6</v>
      </c>
      <c r="M69" s="260">
        <v>-3</v>
      </c>
      <c r="N69" s="287">
        <v>-50</v>
      </c>
      <c r="O69" s="260">
        <v>4</v>
      </c>
      <c r="P69" s="260">
        <v>10</v>
      </c>
      <c r="Q69" s="260">
        <v>-6</v>
      </c>
      <c r="R69" s="287">
        <v>-60</v>
      </c>
      <c r="S69" s="287">
        <v>75</v>
      </c>
      <c r="T69" s="287">
        <v>85.71428571428571</v>
      </c>
      <c r="U69" s="288">
        <f>ROUND((ROUND(S69,1)-ROUND(T69,1)),1)</f>
        <v>-10.7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370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75423</v>
      </c>
      <c r="H10" s="280">
        <v>78016</v>
      </c>
      <c r="I10" s="280">
        <v>-2593</v>
      </c>
      <c r="J10" s="281">
        <v>-3.323677194421657</v>
      </c>
      <c r="K10" s="280">
        <v>10591</v>
      </c>
      <c r="L10" s="280">
        <v>10382</v>
      </c>
      <c r="M10" s="280">
        <v>209</v>
      </c>
      <c r="N10" s="281">
        <v>2.01309959545367</v>
      </c>
      <c r="O10" s="280">
        <v>1621</v>
      </c>
      <c r="P10" s="280">
        <v>1758</v>
      </c>
      <c r="Q10" s="280">
        <v>-137</v>
      </c>
      <c r="R10" s="281">
        <v>-7.792946530147895</v>
      </c>
      <c r="S10" s="281">
        <v>14.042135688052715</v>
      </c>
      <c r="T10" s="281">
        <v>13.307526661197704</v>
      </c>
      <c r="U10" s="282">
        <f aca="true" t="shared" si="0" ref="U10:U41">ROUND((ROUND(S10,1)-ROUND(T10,1)),1)</f>
        <v>0.7</v>
      </c>
      <c r="V10" s="181"/>
      <c r="W10" s="181"/>
      <c r="X10" s="181"/>
      <c r="Y10" s="181"/>
      <c r="Z10" s="181"/>
      <c r="AA10" s="181"/>
      <c r="AB10" s="181"/>
    </row>
    <row r="11" spans="1:28" ht="21.75" customHeight="1" thickBot="1">
      <c r="A11" s="198"/>
      <c r="B11" s="470" t="s">
        <v>192</v>
      </c>
      <c r="C11" s="470"/>
      <c r="D11" s="470"/>
      <c r="E11" s="470"/>
      <c r="F11" s="199"/>
      <c r="G11" s="234">
        <v>1408</v>
      </c>
      <c r="H11" s="235">
        <v>1779</v>
      </c>
      <c r="I11" s="235">
        <v>-371</v>
      </c>
      <c r="J11" s="283">
        <v>-20.85441259134345</v>
      </c>
      <c r="K11" s="235">
        <v>363</v>
      </c>
      <c r="L11" s="235">
        <v>613</v>
      </c>
      <c r="M11" s="235">
        <v>-250</v>
      </c>
      <c r="N11" s="283">
        <v>-40.783034257748774</v>
      </c>
      <c r="O11" s="235">
        <v>28</v>
      </c>
      <c r="P11" s="235">
        <v>25</v>
      </c>
      <c r="Q11" s="235">
        <v>3</v>
      </c>
      <c r="R11" s="283">
        <v>12</v>
      </c>
      <c r="S11" s="283">
        <v>25.78125</v>
      </c>
      <c r="T11" s="283">
        <v>34.457560427206296</v>
      </c>
      <c r="U11" s="284">
        <f t="shared" si="0"/>
        <v>-8.7</v>
      </c>
      <c r="V11" s="181"/>
      <c r="W11" s="181"/>
      <c r="X11" s="181"/>
      <c r="Y11" s="181"/>
      <c r="Z11" s="181"/>
      <c r="AA11" s="181"/>
      <c r="AB11" s="181"/>
    </row>
    <row r="12" spans="1:28" ht="21.75" customHeight="1">
      <c r="A12" s="198"/>
      <c r="B12" s="470" t="s">
        <v>191</v>
      </c>
      <c r="C12" s="470"/>
      <c r="D12" s="470"/>
      <c r="E12" s="470"/>
      <c r="F12" s="199"/>
      <c r="G12" s="234">
        <v>1018</v>
      </c>
      <c r="H12" s="235">
        <v>1312</v>
      </c>
      <c r="I12" s="235">
        <v>-294</v>
      </c>
      <c r="J12" s="283">
        <v>-22.408536585365855</v>
      </c>
      <c r="K12" s="235">
        <v>344</v>
      </c>
      <c r="L12" s="235">
        <v>557</v>
      </c>
      <c r="M12" s="235">
        <v>-213</v>
      </c>
      <c r="N12" s="283">
        <v>-38.240574506283664</v>
      </c>
      <c r="O12" s="235">
        <v>19</v>
      </c>
      <c r="P12" s="235">
        <v>20</v>
      </c>
      <c r="Q12" s="235">
        <v>-1</v>
      </c>
      <c r="R12" s="283">
        <v>-5</v>
      </c>
      <c r="S12" s="283">
        <v>33.791748526522596</v>
      </c>
      <c r="T12" s="283">
        <v>42.454268292682926</v>
      </c>
      <c r="U12" s="284">
        <f t="shared" si="0"/>
        <v>-8.7</v>
      </c>
      <c r="V12" s="181"/>
      <c r="W12" s="181"/>
      <c r="X12" s="181"/>
      <c r="Y12" s="181"/>
      <c r="Z12" s="181"/>
      <c r="AA12" s="181"/>
      <c r="AB12" s="181"/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116</v>
      </c>
      <c r="H13" s="243">
        <v>191</v>
      </c>
      <c r="I13" s="243">
        <v>-75</v>
      </c>
      <c r="J13" s="285">
        <v>-39.26701570680628</v>
      </c>
      <c r="K13" s="243">
        <v>6</v>
      </c>
      <c r="L13" s="243">
        <v>31</v>
      </c>
      <c r="M13" s="243">
        <v>-25</v>
      </c>
      <c r="N13" s="285">
        <v>-80.64516129032258</v>
      </c>
      <c r="O13" s="243">
        <v>4</v>
      </c>
      <c r="P13" s="243">
        <v>0</v>
      </c>
      <c r="Q13" s="243">
        <v>4</v>
      </c>
      <c r="R13" s="296" t="s">
        <v>40</v>
      </c>
      <c r="S13" s="285">
        <v>5.172413793103448</v>
      </c>
      <c r="T13" s="285">
        <v>16.230366492146597</v>
      </c>
      <c r="U13" s="286">
        <f t="shared" si="0"/>
        <v>-11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76</v>
      </c>
      <c r="H14" s="243">
        <v>88</v>
      </c>
      <c r="I14" s="243">
        <v>-12</v>
      </c>
      <c r="J14" s="285">
        <v>-13.636363636363637</v>
      </c>
      <c r="K14" s="243">
        <v>4</v>
      </c>
      <c r="L14" s="243">
        <v>8</v>
      </c>
      <c r="M14" s="243">
        <v>-4</v>
      </c>
      <c r="N14" s="285">
        <v>-50</v>
      </c>
      <c r="O14" s="243">
        <v>3</v>
      </c>
      <c r="P14" s="243">
        <v>2</v>
      </c>
      <c r="Q14" s="243">
        <v>1</v>
      </c>
      <c r="R14" s="285">
        <v>50</v>
      </c>
      <c r="S14" s="285">
        <v>5.2631578947368425</v>
      </c>
      <c r="T14" s="285">
        <v>9.090909090909092</v>
      </c>
      <c r="U14" s="286">
        <f t="shared" si="0"/>
        <v>-3.8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135</v>
      </c>
      <c r="H15" s="243">
        <v>147</v>
      </c>
      <c r="I15" s="243">
        <v>-12</v>
      </c>
      <c r="J15" s="285">
        <v>-8.16326530612245</v>
      </c>
      <c r="K15" s="243">
        <v>6</v>
      </c>
      <c r="L15" s="243">
        <v>10</v>
      </c>
      <c r="M15" s="243">
        <v>-4</v>
      </c>
      <c r="N15" s="285">
        <v>-40</v>
      </c>
      <c r="O15" s="243">
        <v>1</v>
      </c>
      <c r="P15" s="243">
        <v>3</v>
      </c>
      <c r="Q15" s="243">
        <v>-2</v>
      </c>
      <c r="R15" s="285">
        <v>-66.66666666666667</v>
      </c>
      <c r="S15" s="285">
        <v>4.444444444444445</v>
      </c>
      <c r="T15" s="285">
        <v>6.802721088435374</v>
      </c>
      <c r="U15" s="286">
        <f t="shared" si="0"/>
        <v>-2.4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63</v>
      </c>
      <c r="H16" s="243">
        <v>41</v>
      </c>
      <c r="I16" s="243">
        <v>22</v>
      </c>
      <c r="J16" s="285">
        <v>53.65853658536585</v>
      </c>
      <c r="K16" s="243">
        <v>3</v>
      </c>
      <c r="L16" s="243">
        <v>7</v>
      </c>
      <c r="M16" s="243">
        <v>-4</v>
      </c>
      <c r="N16" s="285">
        <v>-57.142857142857146</v>
      </c>
      <c r="O16" s="243">
        <v>1</v>
      </c>
      <c r="P16" s="243">
        <v>0</v>
      </c>
      <c r="Q16" s="243">
        <v>1</v>
      </c>
      <c r="R16" s="296" t="s">
        <v>40</v>
      </c>
      <c r="S16" s="285">
        <v>4.761904761904762</v>
      </c>
      <c r="T16" s="285">
        <v>17.073170731707318</v>
      </c>
      <c r="U16" s="286">
        <f t="shared" si="0"/>
        <v>-12.3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1355</v>
      </c>
      <c r="H17" s="235">
        <v>1343</v>
      </c>
      <c r="I17" s="235">
        <v>12</v>
      </c>
      <c r="J17" s="283">
        <v>0.8935219657483247</v>
      </c>
      <c r="K17" s="235">
        <v>139</v>
      </c>
      <c r="L17" s="235">
        <v>129</v>
      </c>
      <c r="M17" s="235">
        <v>10</v>
      </c>
      <c r="N17" s="283">
        <v>7.751937984496124</v>
      </c>
      <c r="O17" s="235">
        <v>66</v>
      </c>
      <c r="P17" s="235">
        <v>52</v>
      </c>
      <c r="Q17" s="235">
        <v>14</v>
      </c>
      <c r="R17" s="283">
        <v>26.923076923076923</v>
      </c>
      <c r="S17" s="283">
        <v>10.25830258302583</v>
      </c>
      <c r="T17" s="283">
        <v>9.60536113179449</v>
      </c>
      <c r="U17" s="284">
        <f t="shared" si="0"/>
        <v>0.7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142</v>
      </c>
      <c r="H18" s="235">
        <v>160</v>
      </c>
      <c r="I18" s="235">
        <v>-18</v>
      </c>
      <c r="J18" s="283">
        <v>-11.25</v>
      </c>
      <c r="K18" s="235">
        <v>10</v>
      </c>
      <c r="L18" s="235">
        <v>6</v>
      </c>
      <c r="M18" s="235">
        <v>4</v>
      </c>
      <c r="N18" s="283">
        <v>66.66666666666667</v>
      </c>
      <c r="O18" s="235">
        <v>8</v>
      </c>
      <c r="P18" s="235">
        <v>5</v>
      </c>
      <c r="Q18" s="235">
        <v>3</v>
      </c>
      <c r="R18" s="283">
        <v>60</v>
      </c>
      <c r="S18" s="283">
        <v>7.042253521126761</v>
      </c>
      <c r="T18" s="283">
        <v>3.75</v>
      </c>
      <c r="U18" s="284">
        <f t="shared" si="0"/>
        <v>3.2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127</v>
      </c>
      <c r="H19" s="243">
        <v>123</v>
      </c>
      <c r="I19" s="243">
        <v>4</v>
      </c>
      <c r="J19" s="285">
        <v>3.252032520325203</v>
      </c>
      <c r="K19" s="243">
        <v>24</v>
      </c>
      <c r="L19" s="243">
        <v>9</v>
      </c>
      <c r="M19" s="243">
        <v>15</v>
      </c>
      <c r="N19" s="285">
        <v>166.66666666666666</v>
      </c>
      <c r="O19" s="243">
        <v>16</v>
      </c>
      <c r="P19" s="243">
        <v>4</v>
      </c>
      <c r="Q19" s="243">
        <v>12</v>
      </c>
      <c r="R19" s="285">
        <v>300</v>
      </c>
      <c r="S19" s="285">
        <v>18.89763779527559</v>
      </c>
      <c r="T19" s="285">
        <v>7.317073170731708</v>
      </c>
      <c r="U19" s="286">
        <f t="shared" si="0"/>
        <v>11.6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623</v>
      </c>
      <c r="H20" s="243">
        <v>581</v>
      </c>
      <c r="I20" s="243">
        <v>42</v>
      </c>
      <c r="J20" s="285">
        <v>7.228915662650603</v>
      </c>
      <c r="K20" s="243">
        <v>80</v>
      </c>
      <c r="L20" s="243">
        <v>30</v>
      </c>
      <c r="M20" s="243">
        <v>50</v>
      </c>
      <c r="N20" s="285">
        <v>166.66666666666666</v>
      </c>
      <c r="O20" s="243">
        <v>34</v>
      </c>
      <c r="P20" s="243">
        <v>18</v>
      </c>
      <c r="Q20" s="243">
        <v>16</v>
      </c>
      <c r="R20" s="285">
        <v>88.88888888888889</v>
      </c>
      <c r="S20" s="285">
        <v>12.841091492776886</v>
      </c>
      <c r="T20" s="285">
        <v>5.163511187607573</v>
      </c>
      <c r="U20" s="286">
        <f t="shared" si="0"/>
        <v>7.6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67</v>
      </c>
      <c r="H21" s="243">
        <v>57</v>
      </c>
      <c r="I21" s="243">
        <v>10</v>
      </c>
      <c r="J21" s="285">
        <v>17.54385964912281</v>
      </c>
      <c r="K21" s="243">
        <v>10</v>
      </c>
      <c r="L21" s="243">
        <v>28</v>
      </c>
      <c r="M21" s="243">
        <v>-18</v>
      </c>
      <c r="N21" s="285">
        <v>-64.28571428571429</v>
      </c>
      <c r="O21" s="243">
        <v>3</v>
      </c>
      <c r="P21" s="243">
        <v>6</v>
      </c>
      <c r="Q21" s="243">
        <v>-3</v>
      </c>
      <c r="R21" s="285">
        <v>-50</v>
      </c>
      <c r="S21" s="285">
        <v>14.925373134328359</v>
      </c>
      <c r="T21" s="285">
        <v>49.12280701754386</v>
      </c>
      <c r="U21" s="286">
        <f t="shared" si="0"/>
        <v>-34.2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67</v>
      </c>
      <c r="H22" s="243">
        <v>71</v>
      </c>
      <c r="I22" s="243">
        <v>-4</v>
      </c>
      <c r="J22" s="285">
        <v>-5.633802816901408</v>
      </c>
      <c r="K22" s="243">
        <v>2</v>
      </c>
      <c r="L22" s="243">
        <v>21</v>
      </c>
      <c r="M22" s="243">
        <v>-19</v>
      </c>
      <c r="N22" s="285">
        <v>-90.47619047619048</v>
      </c>
      <c r="O22" s="243">
        <v>0</v>
      </c>
      <c r="P22" s="243">
        <v>7</v>
      </c>
      <c r="Q22" s="243">
        <v>-7</v>
      </c>
      <c r="R22" s="285">
        <v>-100</v>
      </c>
      <c r="S22" s="285">
        <v>2.985074626865672</v>
      </c>
      <c r="T22" s="285">
        <v>29.577464788732396</v>
      </c>
      <c r="U22" s="286">
        <f t="shared" si="0"/>
        <v>-26.6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329</v>
      </c>
      <c r="H23" s="243">
        <v>351</v>
      </c>
      <c r="I23" s="243">
        <v>-22</v>
      </c>
      <c r="J23" s="285">
        <v>-6.267806267806268</v>
      </c>
      <c r="K23" s="243">
        <v>13</v>
      </c>
      <c r="L23" s="243">
        <v>35</v>
      </c>
      <c r="M23" s="243">
        <v>-22</v>
      </c>
      <c r="N23" s="285">
        <v>-62.857142857142854</v>
      </c>
      <c r="O23" s="243">
        <v>5</v>
      </c>
      <c r="P23" s="243">
        <v>12</v>
      </c>
      <c r="Q23" s="243">
        <v>-7</v>
      </c>
      <c r="R23" s="285">
        <v>-58.333333333333336</v>
      </c>
      <c r="S23" s="285">
        <v>3.951367781155015</v>
      </c>
      <c r="T23" s="285">
        <v>9.971509971509972</v>
      </c>
      <c r="U23" s="286">
        <f t="shared" si="0"/>
        <v>-6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4713</v>
      </c>
      <c r="H24" s="235">
        <v>5084</v>
      </c>
      <c r="I24" s="235">
        <v>-371</v>
      </c>
      <c r="J24" s="283">
        <v>-7.297403619197483</v>
      </c>
      <c r="K24" s="235">
        <v>249</v>
      </c>
      <c r="L24" s="235">
        <v>433</v>
      </c>
      <c r="M24" s="235">
        <v>-184</v>
      </c>
      <c r="N24" s="283">
        <v>-42.494226327944574</v>
      </c>
      <c r="O24" s="235">
        <v>121</v>
      </c>
      <c r="P24" s="235">
        <v>133</v>
      </c>
      <c r="Q24" s="235">
        <v>-12</v>
      </c>
      <c r="R24" s="283">
        <v>-9.022556390977444</v>
      </c>
      <c r="S24" s="283">
        <v>5.2832590706556335</v>
      </c>
      <c r="T24" s="283">
        <v>8.516915814319434</v>
      </c>
      <c r="U24" s="284">
        <f t="shared" si="0"/>
        <v>-3.2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19739</v>
      </c>
      <c r="H25" s="235">
        <v>21428</v>
      </c>
      <c r="I25" s="235">
        <v>-1689</v>
      </c>
      <c r="J25" s="283">
        <v>-7.882210192271794</v>
      </c>
      <c r="K25" s="235">
        <v>3134</v>
      </c>
      <c r="L25" s="235">
        <v>4105</v>
      </c>
      <c r="M25" s="235">
        <v>-971</v>
      </c>
      <c r="N25" s="283">
        <v>-23.654080389768573</v>
      </c>
      <c r="O25" s="235">
        <v>449</v>
      </c>
      <c r="P25" s="235">
        <v>458</v>
      </c>
      <c r="Q25" s="235">
        <v>-9</v>
      </c>
      <c r="R25" s="283">
        <v>-1.965065502183406</v>
      </c>
      <c r="S25" s="283">
        <v>15.877197426414712</v>
      </c>
      <c r="T25" s="283">
        <v>19.157177524733992</v>
      </c>
      <c r="U25" s="284">
        <f t="shared" si="0"/>
        <v>-3.3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1751</v>
      </c>
      <c r="H26" s="235">
        <v>2292</v>
      </c>
      <c r="I26" s="235">
        <v>-541</v>
      </c>
      <c r="J26" s="283">
        <v>-23.603839441535776</v>
      </c>
      <c r="K26" s="235">
        <v>833</v>
      </c>
      <c r="L26" s="235">
        <v>1227</v>
      </c>
      <c r="M26" s="235">
        <v>-394</v>
      </c>
      <c r="N26" s="283">
        <v>-32.11083944580277</v>
      </c>
      <c r="O26" s="235">
        <v>34</v>
      </c>
      <c r="P26" s="235">
        <v>26</v>
      </c>
      <c r="Q26" s="235">
        <v>8</v>
      </c>
      <c r="R26" s="283">
        <v>30.76923076923077</v>
      </c>
      <c r="S26" s="283">
        <v>47.57281553398058</v>
      </c>
      <c r="T26" s="283">
        <v>53.53403141361257</v>
      </c>
      <c r="U26" s="284">
        <f t="shared" si="0"/>
        <v>-5.9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644</v>
      </c>
      <c r="H27" s="243">
        <v>781</v>
      </c>
      <c r="I27" s="243">
        <v>-137</v>
      </c>
      <c r="J27" s="285">
        <v>-17.541613316261202</v>
      </c>
      <c r="K27" s="243">
        <v>150</v>
      </c>
      <c r="L27" s="243">
        <v>218</v>
      </c>
      <c r="M27" s="243">
        <v>-68</v>
      </c>
      <c r="N27" s="285">
        <v>-31.192660550458715</v>
      </c>
      <c r="O27" s="243">
        <v>17</v>
      </c>
      <c r="P27" s="243">
        <v>22</v>
      </c>
      <c r="Q27" s="243">
        <v>-5</v>
      </c>
      <c r="R27" s="285">
        <v>-22.727272727272727</v>
      </c>
      <c r="S27" s="285">
        <v>23.29192546583851</v>
      </c>
      <c r="T27" s="285">
        <v>27.91293213828425</v>
      </c>
      <c r="U27" s="286">
        <f t="shared" si="0"/>
        <v>-4.6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734</v>
      </c>
      <c r="H28" s="243">
        <v>927</v>
      </c>
      <c r="I28" s="243">
        <v>-193</v>
      </c>
      <c r="J28" s="285">
        <v>-20.81984897518878</v>
      </c>
      <c r="K28" s="243">
        <v>183</v>
      </c>
      <c r="L28" s="243">
        <v>408</v>
      </c>
      <c r="M28" s="243">
        <v>-225</v>
      </c>
      <c r="N28" s="285">
        <v>-55.14705882352941</v>
      </c>
      <c r="O28" s="243">
        <v>18</v>
      </c>
      <c r="P28" s="243">
        <v>26</v>
      </c>
      <c r="Q28" s="243">
        <v>-8</v>
      </c>
      <c r="R28" s="285">
        <v>-30.76923076923077</v>
      </c>
      <c r="S28" s="285">
        <v>24.931880108991827</v>
      </c>
      <c r="T28" s="285">
        <v>44.01294498381877</v>
      </c>
      <c r="U28" s="286">
        <f t="shared" si="0"/>
        <v>-19.1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4646</v>
      </c>
      <c r="H29" s="243">
        <v>4894</v>
      </c>
      <c r="I29" s="243">
        <v>-248</v>
      </c>
      <c r="J29" s="285">
        <v>-5.06742950551696</v>
      </c>
      <c r="K29" s="243">
        <v>265</v>
      </c>
      <c r="L29" s="243">
        <v>273</v>
      </c>
      <c r="M29" s="243">
        <v>-8</v>
      </c>
      <c r="N29" s="285">
        <v>-2.93040293040293</v>
      </c>
      <c r="O29" s="243">
        <v>76</v>
      </c>
      <c r="P29" s="243">
        <v>61</v>
      </c>
      <c r="Q29" s="243">
        <v>15</v>
      </c>
      <c r="R29" s="285">
        <v>24.59016393442623</v>
      </c>
      <c r="S29" s="285">
        <v>5.703831252690486</v>
      </c>
      <c r="T29" s="285">
        <v>5.578259092766653</v>
      </c>
      <c r="U29" s="286">
        <f t="shared" si="0"/>
        <v>0.1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4342</v>
      </c>
      <c r="H30" s="243">
        <v>4399</v>
      </c>
      <c r="I30" s="243">
        <v>-57</v>
      </c>
      <c r="J30" s="285">
        <v>-1.2957490338713344</v>
      </c>
      <c r="K30" s="243">
        <v>594</v>
      </c>
      <c r="L30" s="243">
        <v>521</v>
      </c>
      <c r="M30" s="243">
        <v>73</v>
      </c>
      <c r="N30" s="285">
        <v>14.011516314779271</v>
      </c>
      <c r="O30" s="243">
        <v>64</v>
      </c>
      <c r="P30" s="243">
        <v>91</v>
      </c>
      <c r="Q30" s="243">
        <v>-27</v>
      </c>
      <c r="R30" s="285">
        <v>-29.67032967032967</v>
      </c>
      <c r="S30" s="285">
        <v>13.6803316444035</v>
      </c>
      <c r="T30" s="285">
        <v>11.843600818367811</v>
      </c>
      <c r="U30" s="286">
        <f t="shared" si="0"/>
        <v>1.9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4991</v>
      </c>
      <c r="H31" s="243">
        <v>5538</v>
      </c>
      <c r="I31" s="243">
        <v>-547</v>
      </c>
      <c r="J31" s="285">
        <v>-9.877211989888046</v>
      </c>
      <c r="K31" s="243">
        <v>772</v>
      </c>
      <c r="L31" s="243">
        <v>766</v>
      </c>
      <c r="M31" s="243">
        <v>6</v>
      </c>
      <c r="N31" s="285">
        <v>0.783289817232376</v>
      </c>
      <c r="O31" s="243">
        <v>167</v>
      </c>
      <c r="P31" s="243">
        <v>135</v>
      </c>
      <c r="Q31" s="243">
        <v>32</v>
      </c>
      <c r="R31" s="285">
        <v>23.703703703703702</v>
      </c>
      <c r="S31" s="285">
        <v>15.467842115808455</v>
      </c>
      <c r="T31" s="285">
        <v>13.831708197905382</v>
      </c>
      <c r="U31" s="286">
        <f t="shared" si="0"/>
        <v>1.7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304</v>
      </c>
      <c r="H32" s="243">
        <v>342</v>
      </c>
      <c r="I32" s="243">
        <v>-38</v>
      </c>
      <c r="J32" s="285">
        <v>-11.11111111111111</v>
      </c>
      <c r="K32" s="243">
        <v>40</v>
      </c>
      <c r="L32" s="243">
        <v>35</v>
      </c>
      <c r="M32" s="243">
        <v>5</v>
      </c>
      <c r="N32" s="285">
        <v>14.285714285714286</v>
      </c>
      <c r="O32" s="243">
        <v>10</v>
      </c>
      <c r="P32" s="243">
        <v>15</v>
      </c>
      <c r="Q32" s="243">
        <v>-5</v>
      </c>
      <c r="R32" s="285">
        <v>-33.333333333333336</v>
      </c>
      <c r="S32" s="285">
        <v>13.157894736842104</v>
      </c>
      <c r="T32" s="285">
        <v>10.23391812865497</v>
      </c>
      <c r="U32" s="286">
        <f t="shared" si="0"/>
        <v>3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296</v>
      </c>
      <c r="H33" s="243">
        <v>293</v>
      </c>
      <c r="I33" s="243">
        <v>3</v>
      </c>
      <c r="J33" s="285">
        <v>1.023890784982935</v>
      </c>
      <c r="K33" s="243">
        <v>23</v>
      </c>
      <c r="L33" s="243">
        <v>36</v>
      </c>
      <c r="M33" s="243">
        <v>-13</v>
      </c>
      <c r="N33" s="285">
        <v>-36.111111111111114</v>
      </c>
      <c r="O33" s="243">
        <v>15</v>
      </c>
      <c r="P33" s="243">
        <v>4</v>
      </c>
      <c r="Q33" s="243">
        <v>11</v>
      </c>
      <c r="R33" s="285">
        <v>275</v>
      </c>
      <c r="S33" s="285">
        <v>7.77027027027027</v>
      </c>
      <c r="T33" s="285">
        <v>12.286689419795222</v>
      </c>
      <c r="U33" s="286">
        <f t="shared" si="0"/>
        <v>-4.5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399</v>
      </c>
      <c r="H34" s="243">
        <v>475</v>
      </c>
      <c r="I34" s="243">
        <v>-76</v>
      </c>
      <c r="J34" s="285">
        <v>-16</v>
      </c>
      <c r="K34" s="243">
        <v>68</v>
      </c>
      <c r="L34" s="243">
        <v>284</v>
      </c>
      <c r="M34" s="243">
        <v>-216</v>
      </c>
      <c r="N34" s="285">
        <v>-76.05633802816901</v>
      </c>
      <c r="O34" s="243">
        <v>20</v>
      </c>
      <c r="P34" s="243">
        <v>19</v>
      </c>
      <c r="Q34" s="243">
        <v>1</v>
      </c>
      <c r="R34" s="285">
        <v>5.2631578947368425</v>
      </c>
      <c r="S34" s="285">
        <v>17.04260651629073</v>
      </c>
      <c r="T34" s="285">
        <v>59.78947368421053</v>
      </c>
      <c r="U34" s="286">
        <f t="shared" si="0"/>
        <v>-42.8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1632</v>
      </c>
      <c r="H35" s="243">
        <v>1487</v>
      </c>
      <c r="I35" s="243">
        <v>145</v>
      </c>
      <c r="J35" s="285">
        <v>9.751176866173504</v>
      </c>
      <c r="K35" s="243">
        <v>206</v>
      </c>
      <c r="L35" s="243">
        <v>337</v>
      </c>
      <c r="M35" s="243">
        <v>-131</v>
      </c>
      <c r="N35" s="285">
        <v>-38.87240356083086</v>
      </c>
      <c r="O35" s="243">
        <v>28</v>
      </c>
      <c r="P35" s="243">
        <v>59</v>
      </c>
      <c r="Q35" s="243">
        <v>-31</v>
      </c>
      <c r="R35" s="285">
        <v>-52.54237288135593</v>
      </c>
      <c r="S35" s="285">
        <v>12.622549019607844</v>
      </c>
      <c r="T35" s="285">
        <v>22.6630800268998</v>
      </c>
      <c r="U35" s="286">
        <f t="shared" si="0"/>
        <v>-10.1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14657</v>
      </c>
      <c r="H36" s="235">
        <v>13317</v>
      </c>
      <c r="I36" s="235">
        <v>1340</v>
      </c>
      <c r="J36" s="283">
        <v>10.062326349778479</v>
      </c>
      <c r="K36" s="235">
        <v>1691</v>
      </c>
      <c r="L36" s="235">
        <v>1646</v>
      </c>
      <c r="M36" s="235">
        <v>45</v>
      </c>
      <c r="N36" s="283">
        <v>2.7339003645200486</v>
      </c>
      <c r="O36" s="235">
        <v>180</v>
      </c>
      <c r="P36" s="235">
        <v>275</v>
      </c>
      <c r="Q36" s="235">
        <v>-95</v>
      </c>
      <c r="R36" s="283">
        <v>-34.54545454545455</v>
      </c>
      <c r="S36" s="283">
        <v>11.537149484887767</v>
      </c>
      <c r="T36" s="283">
        <v>12.360141172936848</v>
      </c>
      <c r="U36" s="284">
        <f t="shared" si="0"/>
        <v>-0.9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138</v>
      </c>
      <c r="H37" s="235">
        <v>184</v>
      </c>
      <c r="I37" s="235">
        <v>-46</v>
      </c>
      <c r="J37" s="283">
        <v>-25</v>
      </c>
      <c r="K37" s="235">
        <v>57</v>
      </c>
      <c r="L37" s="235">
        <v>13</v>
      </c>
      <c r="M37" s="235">
        <v>44</v>
      </c>
      <c r="N37" s="283">
        <v>338.46153846153845</v>
      </c>
      <c r="O37" s="235">
        <v>4</v>
      </c>
      <c r="P37" s="235">
        <v>9</v>
      </c>
      <c r="Q37" s="235">
        <v>-5</v>
      </c>
      <c r="R37" s="283">
        <v>-55.55555555555556</v>
      </c>
      <c r="S37" s="283">
        <v>41.30434782608695</v>
      </c>
      <c r="T37" s="283">
        <v>7.065217391304348</v>
      </c>
      <c r="U37" s="284">
        <f t="shared" si="0"/>
        <v>34.2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137</v>
      </c>
      <c r="H38" s="243">
        <v>172</v>
      </c>
      <c r="I38" s="243">
        <v>-35</v>
      </c>
      <c r="J38" s="285">
        <v>-20.348837209302324</v>
      </c>
      <c r="K38" s="243">
        <v>6</v>
      </c>
      <c r="L38" s="243">
        <v>26</v>
      </c>
      <c r="M38" s="243">
        <v>-20</v>
      </c>
      <c r="N38" s="285">
        <v>-76.92307692307692</v>
      </c>
      <c r="O38" s="243">
        <v>4</v>
      </c>
      <c r="P38" s="243">
        <v>8</v>
      </c>
      <c r="Q38" s="243">
        <v>-4</v>
      </c>
      <c r="R38" s="285">
        <v>-50</v>
      </c>
      <c r="S38" s="285">
        <v>4.37956204379562</v>
      </c>
      <c r="T38" s="285">
        <v>15.116279069767442</v>
      </c>
      <c r="U38" s="286">
        <f t="shared" si="0"/>
        <v>-10.7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142</v>
      </c>
      <c r="H39" s="243">
        <v>139</v>
      </c>
      <c r="I39" s="243">
        <v>3</v>
      </c>
      <c r="J39" s="285">
        <v>2.158273381294964</v>
      </c>
      <c r="K39" s="243">
        <v>17</v>
      </c>
      <c r="L39" s="243">
        <v>10</v>
      </c>
      <c r="M39" s="243">
        <v>7</v>
      </c>
      <c r="N39" s="285">
        <v>70</v>
      </c>
      <c r="O39" s="243">
        <v>2</v>
      </c>
      <c r="P39" s="243">
        <v>5</v>
      </c>
      <c r="Q39" s="243">
        <v>-3</v>
      </c>
      <c r="R39" s="285">
        <v>-60</v>
      </c>
      <c r="S39" s="285">
        <v>11.971830985915492</v>
      </c>
      <c r="T39" s="285">
        <v>7.194244604316546</v>
      </c>
      <c r="U39" s="286">
        <f t="shared" si="0"/>
        <v>4.8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1382</v>
      </c>
      <c r="H40" s="243">
        <v>1487</v>
      </c>
      <c r="I40" s="243">
        <v>-105</v>
      </c>
      <c r="J40" s="285">
        <v>-7.061197041022193</v>
      </c>
      <c r="K40" s="243">
        <v>438</v>
      </c>
      <c r="L40" s="243">
        <v>264</v>
      </c>
      <c r="M40" s="243">
        <v>174</v>
      </c>
      <c r="N40" s="285">
        <v>65.9090909090909</v>
      </c>
      <c r="O40" s="243">
        <v>8</v>
      </c>
      <c r="P40" s="243">
        <v>22</v>
      </c>
      <c r="Q40" s="243">
        <v>-14</v>
      </c>
      <c r="R40" s="285">
        <v>-63.63636363636363</v>
      </c>
      <c r="S40" s="285">
        <v>31.693198263386396</v>
      </c>
      <c r="T40" s="285">
        <v>17.753866845998655</v>
      </c>
      <c r="U40" s="286">
        <f t="shared" si="0"/>
        <v>13.9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11751</v>
      </c>
      <c r="H41" s="243">
        <v>10159</v>
      </c>
      <c r="I41" s="243">
        <v>1592</v>
      </c>
      <c r="J41" s="285">
        <v>15.670833743478688</v>
      </c>
      <c r="K41" s="243">
        <v>939</v>
      </c>
      <c r="L41" s="243">
        <v>655</v>
      </c>
      <c r="M41" s="243">
        <v>284</v>
      </c>
      <c r="N41" s="285">
        <v>43.3587786259542</v>
      </c>
      <c r="O41" s="243">
        <v>134</v>
      </c>
      <c r="P41" s="243">
        <v>211</v>
      </c>
      <c r="Q41" s="243">
        <v>-77</v>
      </c>
      <c r="R41" s="285">
        <v>-36.492890995260666</v>
      </c>
      <c r="S41" s="285">
        <v>7.9908092928261425</v>
      </c>
      <c r="T41" s="285">
        <v>6.447484988679988</v>
      </c>
      <c r="U41" s="286">
        <f t="shared" si="0"/>
        <v>1.6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1107</v>
      </c>
      <c r="H42" s="243">
        <v>1176</v>
      </c>
      <c r="I42" s="243">
        <v>-69</v>
      </c>
      <c r="J42" s="285">
        <v>-5.86734693877551</v>
      </c>
      <c r="K42" s="243">
        <v>234</v>
      </c>
      <c r="L42" s="243">
        <v>678</v>
      </c>
      <c r="M42" s="243">
        <v>-444</v>
      </c>
      <c r="N42" s="285">
        <v>-65.48672566371681</v>
      </c>
      <c r="O42" s="243">
        <v>28</v>
      </c>
      <c r="P42" s="243">
        <v>20</v>
      </c>
      <c r="Q42" s="243">
        <v>8</v>
      </c>
      <c r="R42" s="285">
        <v>40</v>
      </c>
      <c r="S42" s="285">
        <v>21.13821138211382</v>
      </c>
      <c r="T42" s="285">
        <v>57.6530612244898</v>
      </c>
      <c r="U42" s="286">
        <f aca="true" t="shared" si="1" ref="U42:U69">ROUND((ROUND(S42,1)-ROUND(T42,1)),1)</f>
        <v>-36.6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25581</v>
      </c>
      <c r="H43" s="235">
        <v>26210</v>
      </c>
      <c r="I43" s="235">
        <v>-629</v>
      </c>
      <c r="J43" s="283">
        <v>-2.399847386493705</v>
      </c>
      <c r="K43" s="235">
        <v>3501</v>
      </c>
      <c r="L43" s="235">
        <v>2220</v>
      </c>
      <c r="M43" s="235">
        <v>1281</v>
      </c>
      <c r="N43" s="283">
        <v>57.7027027027027</v>
      </c>
      <c r="O43" s="235">
        <v>511</v>
      </c>
      <c r="P43" s="235">
        <v>514</v>
      </c>
      <c r="Q43" s="235">
        <v>-3</v>
      </c>
      <c r="R43" s="283">
        <v>-0.5836575875486382</v>
      </c>
      <c r="S43" s="283">
        <v>13.685938782690277</v>
      </c>
      <c r="T43" s="283">
        <v>8.470049599389545</v>
      </c>
      <c r="U43" s="284">
        <f t="shared" si="1"/>
        <v>5.2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607</v>
      </c>
      <c r="H44" s="235">
        <v>651</v>
      </c>
      <c r="I44" s="235">
        <v>-44</v>
      </c>
      <c r="J44" s="283">
        <v>-6.7588325652841785</v>
      </c>
      <c r="K44" s="235">
        <v>290</v>
      </c>
      <c r="L44" s="235">
        <v>78</v>
      </c>
      <c r="M44" s="235">
        <v>212</v>
      </c>
      <c r="N44" s="283">
        <v>271.79487179487177</v>
      </c>
      <c r="O44" s="235">
        <v>11</v>
      </c>
      <c r="P44" s="235">
        <v>11</v>
      </c>
      <c r="Q44" s="235">
        <v>0</v>
      </c>
      <c r="R44" s="283">
        <v>0</v>
      </c>
      <c r="S44" s="283">
        <v>47.77594728171334</v>
      </c>
      <c r="T44" s="283">
        <v>11.981566820276498</v>
      </c>
      <c r="U44" s="284">
        <f t="shared" si="1"/>
        <v>35.8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2240</v>
      </c>
      <c r="H45" s="243">
        <v>2452</v>
      </c>
      <c r="I45" s="243">
        <v>-212</v>
      </c>
      <c r="J45" s="285">
        <v>-8.64600326264274</v>
      </c>
      <c r="K45" s="243">
        <v>811</v>
      </c>
      <c r="L45" s="243">
        <v>130</v>
      </c>
      <c r="M45" s="243">
        <v>681</v>
      </c>
      <c r="N45" s="285">
        <v>523.8461538461538</v>
      </c>
      <c r="O45" s="243">
        <v>63</v>
      </c>
      <c r="P45" s="243">
        <v>60</v>
      </c>
      <c r="Q45" s="243">
        <v>3</v>
      </c>
      <c r="R45" s="285">
        <v>5</v>
      </c>
      <c r="S45" s="285">
        <v>36.205357142857146</v>
      </c>
      <c r="T45" s="285">
        <v>5.301794453507341</v>
      </c>
      <c r="U45" s="286">
        <f t="shared" si="1"/>
        <v>30.9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15603</v>
      </c>
      <c r="H46" s="243">
        <v>16282</v>
      </c>
      <c r="I46" s="243">
        <v>-679</v>
      </c>
      <c r="J46" s="285">
        <v>-4.170249355116079</v>
      </c>
      <c r="K46" s="243">
        <v>1192</v>
      </c>
      <c r="L46" s="243">
        <v>785</v>
      </c>
      <c r="M46" s="243">
        <v>407</v>
      </c>
      <c r="N46" s="285">
        <v>51.847133757961785</v>
      </c>
      <c r="O46" s="243">
        <v>289</v>
      </c>
      <c r="P46" s="243">
        <v>293</v>
      </c>
      <c r="Q46" s="243">
        <v>-4</v>
      </c>
      <c r="R46" s="285">
        <v>-1.3651877133105803</v>
      </c>
      <c r="S46" s="285">
        <v>7.639556495545729</v>
      </c>
      <c r="T46" s="285">
        <v>4.821275027637882</v>
      </c>
      <c r="U46" s="286">
        <f t="shared" si="1"/>
        <v>2.8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5431</v>
      </c>
      <c r="H47" s="243">
        <v>5247</v>
      </c>
      <c r="I47" s="243">
        <v>184</v>
      </c>
      <c r="J47" s="285">
        <v>3.506765770916714</v>
      </c>
      <c r="K47" s="243">
        <v>475</v>
      </c>
      <c r="L47" s="243">
        <v>385</v>
      </c>
      <c r="M47" s="243">
        <v>90</v>
      </c>
      <c r="N47" s="285">
        <v>23.376623376623378</v>
      </c>
      <c r="O47" s="243">
        <v>95</v>
      </c>
      <c r="P47" s="243">
        <v>91</v>
      </c>
      <c r="Q47" s="243">
        <v>4</v>
      </c>
      <c r="R47" s="285">
        <v>4.395604395604396</v>
      </c>
      <c r="S47" s="285">
        <v>8.746087276744614</v>
      </c>
      <c r="T47" s="285">
        <v>7.337526205450734</v>
      </c>
      <c r="U47" s="286">
        <f t="shared" si="1"/>
        <v>1.4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1071</v>
      </c>
      <c r="H48" s="243">
        <v>993</v>
      </c>
      <c r="I48" s="243">
        <v>78</v>
      </c>
      <c r="J48" s="285">
        <v>7.854984894259819</v>
      </c>
      <c r="K48" s="243">
        <v>680</v>
      </c>
      <c r="L48" s="243">
        <v>784</v>
      </c>
      <c r="M48" s="243">
        <v>-104</v>
      </c>
      <c r="N48" s="285">
        <v>-13.26530612244898</v>
      </c>
      <c r="O48" s="243">
        <v>36</v>
      </c>
      <c r="P48" s="243">
        <v>48</v>
      </c>
      <c r="Q48" s="243">
        <v>-12</v>
      </c>
      <c r="R48" s="285">
        <v>-25</v>
      </c>
      <c r="S48" s="285">
        <v>63.492063492063494</v>
      </c>
      <c r="T48" s="285">
        <v>78.95266868076536</v>
      </c>
      <c r="U48" s="286">
        <f t="shared" si="1"/>
        <v>-15.5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629</v>
      </c>
      <c r="H49" s="243">
        <v>585</v>
      </c>
      <c r="I49" s="243">
        <v>44</v>
      </c>
      <c r="J49" s="285">
        <v>7.521367521367521</v>
      </c>
      <c r="K49" s="243">
        <v>53</v>
      </c>
      <c r="L49" s="243">
        <v>58</v>
      </c>
      <c r="M49" s="243">
        <v>-5</v>
      </c>
      <c r="N49" s="285">
        <v>-8.620689655172415</v>
      </c>
      <c r="O49" s="243">
        <v>17</v>
      </c>
      <c r="P49" s="243">
        <v>11</v>
      </c>
      <c r="Q49" s="243">
        <v>6</v>
      </c>
      <c r="R49" s="285">
        <v>54.54545454545455</v>
      </c>
      <c r="S49" s="285">
        <v>8.426073131955485</v>
      </c>
      <c r="T49" s="285">
        <v>9.914529914529915</v>
      </c>
      <c r="U49" s="286">
        <f t="shared" si="1"/>
        <v>-1.5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1837</v>
      </c>
      <c r="H50" s="235">
        <v>1932</v>
      </c>
      <c r="I50" s="235">
        <v>-95</v>
      </c>
      <c r="J50" s="283">
        <v>-4.917184265010352</v>
      </c>
      <c r="K50" s="235">
        <v>331</v>
      </c>
      <c r="L50" s="235">
        <v>264</v>
      </c>
      <c r="M50" s="235">
        <v>67</v>
      </c>
      <c r="N50" s="283">
        <v>25.37878787878788</v>
      </c>
      <c r="O50" s="235">
        <v>66</v>
      </c>
      <c r="P50" s="235">
        <v>83</v>
      </c>
      <c r="Q50" s="235">
        <v>-17</v>
      </c>
      <c r="R50" s="283">
        <v>-20.481927710843372</v>
      </c>
      <c r="S50" s="283">
        <v>18.018508437670114</v>
      </c>
      <c r="T50" s="283">
        <v>13.664596273291925</v>
      </c>
      <c r="U50" s="284">
        <f t="shared" si="1"/>
        <v>4.3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88</v>
      </c>
      <c r="H51" s="235">
        <v>85</v>
      </c>
      <c r="I51" s="235">
        <v>3</v>
      </c>
      <c r="J51" s="283">
        <v>3.5294117647058822</v>
      </c>
      <c r="K51" s="235">
        <v>34</v>
      </c>
      <c r="L51" s="235">
        <v>55</v>
      </c>
      <c r="M51" s="235">
        <v>-21</v>
      </c>
      <c r="N51" s="283">
        <v>-38.18181818181818</v>
      </c>
      <c r="O51" s="235">
        <v>6</v>
      </c>
      <c r="P51" s="235">
        <v>9</v>
      </c>
      <c r="Q51" s="235">
        <v>-3</v>
      </c>
      <c r="R51" s="283">
        <v>-33.333333333333336</v>
      </c>
      <c r="S51" s="283">
        <v>38.63636363636363</v>
      </c>
      <c r="T51" s="283">
        <v>64.70588235294117</v>
      </c>
      <c r="U51" s="284">
        <f t="shared" si="1"/>
        <v>-26.1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70</v>
      </c>
      <c r="H52" s="243">
        <v>60</v>
      </c>
      <c r="I52" s="243">
        <v>10</v>
      </c>
      <c r="J52" s="285">
        <v>16.666666666666668</v>
      </c>
      <c r="K52" s="243">
        <v>14</v>
      </c>
      <c r="L52" s="243">
        <v>39</v>
      </c>
      <c r="M52" s="243">
        <v>-25</v>
      </c>
      <c r="N52" s="285">
        <v>-64.1025641025641</v>
      </c>
      <c r="O52" s="243">
        <v>0</v>
      </c>
      <c r="P52" s="243">
        <v>3</v>
      </c>
      <c r="Q52" s="243">
        <v>-3</v>
      </c>
      <c r="R52" s="285">
        <v>-100</v>
      </c>
      <c r="S52" s="285">
        <v>20</v>
      </c>
      <c r="T52" s="285">
        <v>65</v>
      </c>
      <c r="U52" s="286">
        <f t="shared" si="1"/>
        <v>-45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730</v>
      </c>
      <c r="H53" s="243">
        <v>676</v>
      </c>
      <c r="I53" s="243">
        <v>54</v>
      </c>
      <c r="J53" s="285">
        <v>7.988165680473373</v>
      </c>
      <c r="K53" s="243">
        <v>114</v>
      </c>
      <c r="L53" s="243">
        <v>42</v>
      </c>
      <c r="M53" s="243">
        <v>72</v>
      </c>
      <c r="N53" s="285">
        <v>171.42857142857142</v>
      </c>
      <c r="O53" s="243">
        <v>19</v>
      </c>
      <c r="P53" s="243">
        <v>18</v>
      </c>
      <c r="Q53" s="243">
        <v>1</v>
      </c>
      <c r="R53" s="285">
        <v>5.555555555555555</v>
      </c>
      <c r="S53" s="285">
        <v>15.616438356164384</v>
      </c>
      <c r="T53" s="285">
        <v>6.21301775147929</v>
      </c>
      <c r="U53" s="286">
        <f t="shared" si="1"/>
        <v>9.4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751</v>
      </c>
      <c r="H54" s="243">
        <v>814</v>
      </c>
      <c r="I54" s="243">
        <v>-63</v>
      </c>
      <c r="J54" s="285">
        <v>-7.73955773955774</v>
      </c>
      <c r="K54" s="243">
        <v>109</v>
      </c>
      <c r="L54" s="243">
        <v>108</v>
      </c>
      <c r="M54" s="243">
        <v>1</v>
      </c>
      <c r="N54" s="285">
        <v>0.9259259259259259</v>
      </c>
      <c r="O54" s="243">
        <v>28</v>
      </c>
      <c r="P54" s="243">
        <v>45</v>
      </c>
      <c r="Q54" s="243">
        <v>-17</v>
      </c>
      <c r="R54" s="285">
        <v>-37.77777777777778</v>
      </c>
      <c r="S54" s="285">
        <v>14.513981358189081</v>
      </c>
      <c r="T54" s="285">
        <v>13.267813267813267</v>
      </c>
      <c r="U54" s="286">
        <f t="shared" si="1"/>
        <v>1.2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198</v>
      </c>
      <c r="H55" s="243">
        <v>297</v>
      </c>
      <c r="I55" s="243">
        <v>-99</v>
      </c>
      <c r="J55" s="285">
        <v>-33.333333333333336</v>
      </c>
      <c r="K55" s="243">
        <v>60</v>
      </c>
      <c r="L55" s="243">
        <v>20</v>
      </c>
      <c r="M55" s="243">
        <v>40</v>
      </c>
      <c r="N55" s="285">
        <v>200</v>
      </c>
      <c r="O55" s="243">
        <v>13</v>
      </c>
      <c r="P55" s="243">
        <v>8</v>
      </c>
      <c r="Q55" s="243">
        <v>5</v>
      </c>
      <c r="R55" s="285">
        <v>62.5</v>
      </c>
      <c r="S55" s="285">
        <v>30.303030303030305</v>
      </c>
      <c r="T55" s="285">
        <v>6.734006734006734</v>
      </c>
      <c r="U55" s="286">
        <f t="shared" si="1"/>
        <v>23.6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1211</v>
      </c>
      <c r="H56" s="235">
        <v>1374</v>
      </c>
      <c r="I56" s="235">
        <v>-163</v>
      </c>
      <c r="J56" s="283">
        <v>-11.863173216885007</v>
      </c>
      <c r="K56" s="235">
        <v>124</v>
      </c>
      <c r="L56" s="235">
        <v>123</v>
      </c>
      <c r="M56" s="235">
        <v>1</v>
      </c>
      <c r="N56" s="283">
        <v>0.8130081300813008</v>
      </c>
      <c r="O56" s="235">
        <v>40</v>
      </c>
      <c r="P56" s="235">
        <v>63</v>
      </c>
      <c r="Q56" s="235">
        <v>-23</v>
      </c>
      <c r="R56" s="283">
        <v>-36.507936507936506</v>
      </c>
      <c r="S56" s="283">
        <v>10.239471511147812</v>
      </c>
      <c r="T56" s="283">
        <v>8.951965065502183</v>
      </c>
      <c r="U56" s="284">
        <f t="shared" si="1"/>
        <v>1.2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155</v>
      </c>
      <c r="H57" s="235">
        <v>194</v>
      </c>
      <c r="I57" s="235">
        <v>-39</v>
      </c>
      <c r="J57" s="283">
        <v>-20.103092783505154</v>
      </c>
      <c r="K57" s="235">
        <v>26</v>
      </c>
      <c r="L57" s="235">
        <v>44</v>
      </c>
      <c r="M57" s="235">
        <v>-18</v>
      </c>
      <c r="N57" s="283">
        <v>-40.90909090909091</v>
      </c>
      <c r="O57" s="235">
        <v>10</v>
      </c>
      <c r="P57" s="235">
        <v>10</v>
      </c>
      <c r="Q57" s="235">
        <v>0</v>
      </c>
      <c r="R57" s="283">
        <v>0</v>
      </c>
      <c r="S57" s="283">
        <v>16.774193548387096</v>
      </c>
      <c r="T57" s="283">
        <v>22.68041237113402</v>
      </c>
      <c r="U57" s="284">
        <f t="shared" si="1"/>
        <v>-5.9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264</v>
      </c>
      <c r="H58" s="243">
        <v>305</v>
      </c>
      <c r="I58" s="243">
        <v>-41</v>
      </c>
      <c r="J58" s="285">
        <v>-13.442622950819672</v>
      </c>
      <c r="K58" s="243">
        <v>17</v>
      </c>
      <c r="L58" s="243">
        <v>24</v>
      </c>
      <c r="M58" s="243">
        <v>-7</v>
      </c>
      <c r="N58" s="285">
        <v>-29.166666666666668</v>
      </c>
      <c r="O58" s="243">
        <v>3</v>
      </c>
      <c r="P58" s="243">
        <v>7</v>
      </c>
      <c r="Q58" s="243">
        <v>-4</v>
      </c>
      <c r="R58" s="285">
        <v>-57.142857142857146</v>
      </c>
      <c r="S58" s="285">
        <v>6.4393939393939394</v>
      </c>
      <c r="T58" s="285">
        <v>7.868852459016393</v>
      </c>
      <c r="U58" s="286">
        <f t="shared" si="1"/>
        <v>-1.5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485</v>
      </c>
      <c r="H59" s="243">
        <v>554</v>
      </c>
      <c r="I59" s="243">
        <v>-69</v>
      </c>
      <c r="J59" s="285">
        <v>-12.454873646209386</v>
      </c>
      <c r="K59" s="243">
        <v>43</v>
      </c>
      <c r="L59" s="243">
        <v>32</v>
      </c>
      <c r="M59" s="243">
        <v>11</v>
      </c>
      <c r="N59" s="285">
        <v>34.375</v>
      </c>
      <c r="O59" s="243">
        <v>17</v>
      </c>
      <c r="P59" s="243">
        <v>32</v>
      </c>
      <c r="Q59" s="243">
        <v>-15</v>
      </c>
      <c r="R59" s="285">
        <v>-46.875</v>
      </c>
      <c r="S59" s="285">
        <v>8.8659793814433</v>
      </c>
      <c r="T59" s="285">
        <v>5.776173285198556</v>
      </c>
      <c r="U59" s="286">
        <f t="shared" si="1"/>
        <v>3.1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307</v>
      </c>
      <c r="H60" s="243">
        <v>321</v>
      </c>
      <c r="I60" s="243">
        <v>-14</v>
      </c>
      <c r="J60" s="285">
        <v>-4.361370716510903</v>
      </c>
      <c r="K60" s="243">
        <v>38</v>
      </c>
      <c r="L60" s="243">
        <v>23</v>
      </c>
      <c r="M60" s="243">
        <v>15</v>
      </c>
      <c r="N60" s="285">
        <v>65.21739130434783</v>
      </c>
      <c r="O60" s="243">
        <v>10</v>
      </c>
      <c r="P60" s="243">
        <v>14</v>
      </c>
      <c r="Q60" s="243">
        <v>-4</v>
      </c>
      <c r="R60" s="285">
        <v>-28.571428571428573</v>
      </c>
      <c r="S60" s="285">
        <v>12.37785016286645</v>
      </c>
      <c r="T60" s="285">
        <v>7.165109034267913</v>
      </c>
      <c r="U60" s="286">
        <f t="shared" si="1"/>
        <v>5.2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4922</v>
      </c>
      <c r="H61" s="235">
        <v>5549</v>
      </c>
      <c r="I61" s="235">
        <v>-627</v>
      </c>
      <c r="J61" s="283">
        <v>-11.299333213191566</v>
      </c>
      <c r="K61" s="235">
        <v>1059</v>
      </c>
      <c r="L61" s="235">
        <v>849</v>
      </c>
      <c r="M61" s="235">
        <v>210</v>
      </c>
      <c r="N61" s="283">
        <v>24.73498233215548</v>
      </c>
      <c r="O61" s="235">
        <v>160</v>
      </c>
      <c r="P61" s="235">
        <v>155</v>
      </c>
      <c r="Q61" s="235">
        <v>5</v>
      </c>
      <c r="R61" s="283">
        <v>3.225806451612903</v>
      </c>
      <c r="S61" s="283">
        <v>21.51564404713531</v>
      </c>
      <c r="T61" s="283">
        <v>15.300054063795278</v>
      </c>
      <c r="U61" s="284">
        <f t="shared" si="1"/>
        <v>6.2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2976</v>
      </c>
      <c r="H62" s="235">
        <v>3372</v>
      </c>
      <c r="I62" s="235">
        <v>-396</v>
      </c>
      <c r="J62" s="283">
        <v>-11.743772241992882</v>
      </c>
      <c r="K62" s="235">
        <v>682</v>
      </c>
      <c r="L62" s="235">
        <v>380</v>
      </c>
      <c r="M62" s="235">
        <v>302</v>
      </c>
      <c r="N62" s="283">
        <v>79.47368421052632</v>
      </c>
      <c r="O62" s="235">
        <v>50</v>
      </c>
      <c r="P62" s="235">
        <v>67</v>
      </c>
      <c r="Q62" s="235">
        <v>-17</v>
      </c>
      <c r="R62" s="283">
        <v>-25.37313432835821</v>
      </c>
      <c r="S62" s="283">
        <v>22.916666666666668</v>
      </c>
      <c r="T62" s="283">
        <v>11.269276393831554</v>
      </c>
      <c r="U62" s="284">
        <f t="shared" si="1"/>
        <v>11.6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188</v>
      </c>
      <c r="H63" s="243">
        <v>231</v>
      </c>
      <c r="I63" s="243">
        <v>-43</v>
      </c>
      <c r="J63" s="285">
        <v>-18.614718614718615</v>
      </c>
      <c r="K63" s="243">
        <v>28</v>
      </c>
      <c r="L63" s="243">
        <v>47</v>
      </c>
      <c r="M63" s="243">
        <v>-19</v>
      </c>
      <c r="N63" s="285">
        <v>-40.42553191489362</v>
      </c>
      <c r="O63" s="243">
        <v>4</v>
      </c>
      <c r="P63" s="243">
        <v>10</v>
      </c>
      <c r="Q63" s="243">
        <v>-6</v>
      </c>
      <c r="R63" s="285">
        <v>-60</v>
      </c>
      <c r="S63" s="285">
        <v>14.893617021276595</v>
      </c>
      <c r="T63" s="285">
        <v>20.346320346320347</v>
      </c>
      <c r="U63" s="286">
        <f t="shared" si="1"/>
        <v>-5.4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167</v>
      </c>
      <c r="H64" s="243">
        <v>200</v>
      </c>
      <c r="I64" s="243">
        <v>-33</v>
      </c>
      <c r="J64" s="285">
        <v>-16.5</v>
      </c>
      <c r="K64" s="243">
        <v>18</v>
      </c>
      <c r="L64" s="243">
        <v>28</v>
      </c>
      <c r="M64" s="243">
        <v>-10</v>
      </c>
      <c r="N64" s="285">
        <v>-35.714285714285715</v>
      </c>
      <c r="O64" s="243">
        <v>13</v>
      </c>
      <c r="P64" s="243">
        <v>14</v>
      </c>
      <c r="Q64" s="243">
        <v>-1</v>
      </c>
      <c r="R64" s="285">
        <v>-7.142857142857143</v>
      </c>
      <c r="S64" s="285">
        <v>10.778443113772456</v>
      </c>
      <c r="T64" s="285">
        <v>14</v>
      </c>
      <c r="U64" s="286">
        <f t="shared" si="1"/>
        <v>-3.2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376</v>
      </c>
      <c r="H65" s="243">
        <v>443</v>
      </c>
      <c r="I65" s="243">
        <v>-67</v>
      </c>
      <c r="J65" s="285">
        <v>-15.124153498871332</v>
      </c>
      <c r="K65" s="243">
        <v>66</v>
      </c>
      <c r="L65" s="243">
        <v>188</v>
      </c>
      <c r="M65" s="243">
        <v>-122</v>
      </c>
      <c r="N65" s="285">
        <v>-64.8936170212766</v>
      </c>
      <c r="O65" s="243">
        <v>22</v>
      </c>
      <c r="P65" s="243">
        <v>15</v>
      </c>
      <c r="Q65" s="243">
        <v>7</v>
      </c>
      <c r="R65" s="285">
        <v>46.666666666666664</v>
      </c>
      <c r="S65" s="285">
        <v>17.5531914893617</v>
      </c>
      <c r="T65" s="285">
        <v>42.43792325056433</v>
      </c>
      <c r="U65" s="286">
        <f t="shared" si="1"/>
        <v>-24.8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237</v>
      </c>
      <c r="H66" s="243">
        <v>229</v>
      </c>
      <c r="I66" s="243">
        <v>8</v>
      </c>
      <c r="J66" s="285">
        <v>3.493449781659389</v>
      </c>
      <c r="K66" s="243">
        <v>30</v>
      </c>
      <c r="L66" s="243">
        <v>23</v>
      </c>
      <c r="M66" s="243">
        <v>7</v>
      </c>
      <c r="N66" s="285">
        <v>30.434782608695652</v>
      </c>
      <c r="O66" s="243">
        <v>7</v>
      </c>
      <c r="P66" s="243">
        <v>7</v>
      </c>
      <c r="Q66" s="243">
        <v>0</v>
      </c>
      <c r="R66" s="285">
        <v>0</v>
      </c>
      <c r="S66" s="285">
        <v>12.658227848101266</v>
      </c>
      <c r="T66" s="285">
        <v>10.043668122270743</v>
      </c>
      <c r="U66" s="286">
        <f t="shared" si="1"/>
        <v>2.7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149</v>
      </c>
      <c r="H67" s="243">
        <v>143</v>
      </c>
      <c r="I67" s="243">
        <v>6</v>
      </c>
      <c r="J67" s="285">
        <v>4.195804195804196</v>
      </c>
      <c r="K67" s="243">
        <v>17</v>
      </c>
      <c r="L67" s="243">
        <v>10</v>
      </c>
      <c r="M67" s="243">
        <v>7</v>
      </c>
      <c r="N67" s="285">
        <v>70</v>
      </c>
      <c r="O67" s="243">
        <v>7</v>
      </c>
      <c r="P67" s="243">
        <v>7</v>
      </c>
      <c r="Q67" s="243">
        <v>0</v>
      </c>
      <c r="R67" s="285">
        <v>0</v>
      </c>
      <c r="S67" s="285">
        <v>11.409395973154362</v>
      </c>
      <c r="T67" s="285">
        <v>6.993006993006993</v>
      </c>
      <c r="U67" s="286">
        <f t="shared" si="1"/>
        <v>4.4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290</v>
      </c>
      <c r="H68" s="243">
        <v>270</v>
      </c>
      <c r="I68" s="243">
        <v>20</v>
      </c>
      <c r="J68" s="285">
        <v>7.407407407407407</v>
      </c>
      <c r="K68" s="243">
        <v>155</v>
      </c>
      <c r="L68" s="243">
        <v>111</v>
      </c>
      <c r="M68" s="243">
        <v>44</v>
      </c>
      <c r="N68" s="285">
        <v>39.63963963963964</v>
      </c>
      <c r="O68" s="243">
        <v>26</v>
      </c>
      <c r="P68" s="243">
        <v>11</v>
      </c>
      <c r="Q68" s="243">
        <v>15</v>
      </c>
      <c r="R68" s="285">
        <v>136.36363636363637</v>
      </c>
      <c r="S68" s="285">
        <v>53.44827586206897</v>
      </c>
      <c r="T68" s="285">
        <v>41.111111111111114</v>
      </c>
      <c r="U68" s="286">
        <f t="shared" si="1"/>
        <v>12.3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539</v>
      </c>
      <c r="H69" s="260">
        <v>661</v>
      </c>
      <c r="I69" s="260">
        <v>-122</v>
      </c>
      <c r="J69" s="287">
        <v>-18.456883509833585</v>
      </c>
      <c r="K69" s="260">
        <v>63</v>
      </c>
      <c r="L69" s="260">
        <v>62</v>
      </c>
      <c r="M69" s="260">
        <v>1</v>
      </c>
      <c r="N69" s="287">
        <v>1.6129032258064515</v>
      </c>
      <c r="O69" s="260">
        <v>31</v>
      </c>
      <c r="P69" s="260">
        <v>24</v>
      </c>
      <c r="Q69" s="260">
        <v>7</v>
      </c>
      <c r="R69" s="287">
        <v>29.166666666666668</v>
      </c>
      <c r="S69" s="287">
        <v>11.688311688311689</v>
      </c>
      <c r="T69" s="287">
        <v>9.379727685325264</v>
      </c>
      <c r="U69" s="288">
        <f t="shared" si="1"/>
        <v>2.3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232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154836</v>
      </c>
      <c r="H10" s="280">
        <v>168129</v>
      </c>
      <c r="I10" s="280">
        <v>-13293</v>
      </c>
      <c r="J10" s="281">
        <v>-7.906428992023981</v>
      </c>
      <c r="K10" s="280">
        <v>40146</v>
      </c>
      <c r="L10" s="280">
        <v>41116</v>
      </c>
      <c r="M10" s="280">
        <v>-970</v>
      </c>
      <c r="N10" s="281">
        <v>-2.3591789084541297</v>
      </c>
      <c r="O10" s="280">
        <v>2258</v>
      </c>
      <c r="P10" s="280">
        <v>2344</v>
      </c>
      <c r="Q10" s="280">
        <v>-86</v>
      </c>
      <c r="R10" s="281">
        <v>-3.6689419795221845</v>
      </c>
      <c r="S10" s="281">
        <v>25.928078741377973</v>
      </c>
      <c r="T10" s="281">
        <v>24.45503155315264</v>
      </c>
      <c r="U10" s="282">
        <f aca="true" t="shared" si="0" ref="U10:U41">ROUND((ROUND(S10,1)-ROUND(T10,1)),1)</f>
        <v>1.4</v>
      </c>
      <c r="V10" s="181"/>
      <c r="W10" s="181"/>
      <c r="X10" s="181"/>
      <c r="Y10" s="181"/>
      <c r="Z10" s="181"/>
      <c r="AA10" s="181"/>
      <c r="AB10" s="181"/>
    </row>
    <row r="11" spans="1:28" ht="21.75" customHeight="1" thickBot="1">
      <c r="A11" s="198"/>
      <c r="B11" s="470" t="s">
        <v>192</v>
      </c>
      <c r="C11" s="470"/>
      <c r="D11" s="470"/>
      <c r="E11" s="470"/>
      <c r="F11" s="199"/>
      <c r="G11" s="234">
        <v>6694</v>
      </c>
      <c r="H11" s="235">
        <v>6218</v>
      </c>
      <c r="I11" s="235">
        <v>476</v>
      </c>
      <c r="J11" s="283">
        <v>7.655194596333226</v>
      </c>
      <c r="K11" s="235">
        <v>1788</v>
      </c>
      <c r="L11" s="235">
        <v>1628</v>
      </c>
      <c r="M11" s="235">
        <v>160</v>
      </c>
      <c r="N11" s="283">
        <v>9.828009828009828</v>
      </c>
      <c r="O11" s="235">
        <v>95</v>
      </c>
      <c r="P11" s="235">
        <v>76</v>
      </c>
      <c r="Q11" s="235">
        <v>19</v>
      </c>
      <c r="R11" s="283">
        <v>25</v>
      </c>
      <c r="S11" s="283">
        <v>26.710487003286524</v>
      </c>
      <c r="T11" s="283">
        <v>26.18205210678675</v>
      </c>
      <c r="U11" s="284">
        <f t="shared" si="0"/>
        <v>0.5</v>
      </c>
      <c r="V11" s="181"/>
      <c r="W11" s="181"/>
      <c r="X11" s="181"/>
      <c r="Y11" s="181"/>
      <c r="Z11" s="181"/>
      <c r="AA11" s="181"/>
      <c r="AB11" s="181"/>
    </row>
    <row r="12" spans="1:28" ht="21.75" customHeight="1">
      <c r="A12" s="198"/>
      <c r="B12" s="470" t="s">
        <v>191</v>
      </c>
      <c r="C12" s="470"/>
      <c r="D12" s="470"/>
      <c r="E12" s="470"/>
      <c r="F12" s="199"/>
      <c r="G12" s="234">
        <v>4627</v>
      </c>
      <c r="H12" s="235">
        <v>4227</v>
      </c>
      <c r="I12" s="235">
        <v>400</v>
      </c>
      <c r="J12" s="283">
        <v>9.462976105985332</v>
      </c>
      <c r="K12" s="235">
        <v>1542</v>
      </c>
      <c r="L12" s="235">
        <v>1334</v>
      </c>
      <c r="M12" s="235">
        <v>208</v>
      </c>
      <c r="N12" s="283">
        <v>15.592203898050975</v>
      </c>
      <c r="O12" s="235">
        <v>56</v>
      </c>
      <c r="P12" s="235">
        <v>53</v>
      </c>
      <c r="Q12" s="235">
        <v>3</v>
      </c>
      <c r="R12" s="283">
        <v>5.660377358490566</v>
      </c>
      <c r="S12" s="283">
        <v>33.32612924140912</v>
      </c>
      <c r="T12" s="283">
        <v>31.559025313461085</v>
      </c>
      <c r="U12" s="284">
        <f t="shared" si="0"/>
        <v>1.7</v>
      </c>
      <c r="V12" s="181"/>
      <c r="W12" s="181"/>
      <c r="X12" s="181"/>
      <c r="Y12" s="181"/>
      <c r="Z12" s="181"/>
      <c r="AA12" s="181"/>
      <c r="AB12" s="181"/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624</v>
      </c>
      <c r="H13" s="243">
        <v>680</v>
      </c>
      <c r="I13" s="243">
        <v>-56</v>
      </c>
      <c r="J13" s="285">
        <v>-8.235294117647058</v>
      </c>
      <c r="K13" s="243">
        <v>27</v>
      </c>
      <c r="L13" s="243">
        <v>164</v>
      </c>
      <c r="M13" s="243">
        <v>-137</v>
      </c>
      <c r="N13" s="285">
        <v>-83.53658536585365</v>
      </c>
      <c r="O13" s="243">
        <v>11</v>
      </c>
      <c r="P13" s="243">
        <v>4</v>
      </c>
      <c r="Q13" s="243">
        <v>7</v>
      </c>
      <c r="R13" s="285">
        <v>175</v>
      </c>
      <c r="S13" s="285">
        <v>4.326923076923077</v>
      </c>
      <c r="T13" s="285">
        <v>24.11764705882353</v>
      </c>
      <c r="U13" s="286">
        <f t="shared" si="0"/>
        <v>-19.8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561</v>
      </c>
      <c r="H14" s="243">
        <v>531</v>
      </c>
      <c r="I14" s="243">
        <v>30</v>
      </c>
      <c r="J14" s="285">
        <v>5.649717514124294</v>
      </c>
      <c r="K14" s="243">
        <v>35</v>
      </c>
      <c r="L14" s="243">
        <v>56</v>
      </c>
      <c r="M14" s="243">
        <v>-21</v>
      </c>
      <c r="N14" s="285">
        <v>-37.5</v>
      </c>
      <c r="O14" s="243">
        <v>7</v>
      </c>
      <c r="P14" s="243">
        <v>3</v>
      </c>
      <c r="Q14" s="243">
        <v>4</v>
      </c>
      <c r="R14" s="285">
        <v>133.33333333333334</v>
      </c>
      <c r="S14" s="285">
        <v>6.238859180035651</v>
      </c>
      <c r="T14" s="285">
        <v>10.546139359698682</v>
      </c>
      <c r="U14" s="286">
        <f t="shared" si="0"/>
        <v>-4.3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645</v>
      </c>
      <c r="H15" s="243">
        <v>633</v>
      </c>
      <c r="I15" s="243">
        <v>12</v>
      </c>
      <c r="J15" s="285">
        <v>1.8957345971563981</v>
      </c>
      <c r="K15" s="243">
        <v>152</v>
      </c>
      <c r="L15" s="243">
        <v>60</v>
      </c>
      <c r="M15" s="243">
        <v>92</v>
      </c>
      <c r="N15" s="285">
        <v>153.33333333333334</v>
      </c>
      <c r="O15" s="243">
        <v>15</v>
      </c>
      <c r="P15" s="243">
        <v>10</v>
      </c>
      <c r="Q15" s="243">
        <v>5</v>
      </c>
      <c r="R15" s="285">
        <v>50</v>
      </c>
      <c r="S15" s="285">
        <v>23.565891472868216</v>
      </c>
      <c r="T15" s="285">
        <v>9.47867298578199</v>
      </c>
      <c r="U15" s="286">
        <f t="shared" si="0"/>
        <v>14.1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237</v>
      </c>
      <c r="H16" s="243">
        <v>147</v>
      </c>
      <c r="I16" s="243">
        <v>90</v>
      </c>
      <c r="J16" s="285">
        <v>61.224489795918366</v>
      </c>
      <c r="K16" s="243">
        <v>32</v>
      </c>
      <c r="L16" s="243">
        <v>14</v>
      </c>
      <c r="M16" s="243">
        <v>18</v>
      </c>
      <c r="N16" s="285">
        <v>128.57142857142858</v>
      </c>
      <c r="O16" s="243">
        <v>6</v>
      </c>
      <c r="P16" s="243">
        <v>6</v>
      </c>
      <c r="Q16" s="243">
        <v>0</v>
      </c>
      <c r="R16" s="285">
        <v>0</v>
      </c>
      <c r="S16" s="285">
        <v>13.50210970464135</v>
      </c>
      <c r="T16" s="285">
        <v>9.523809523809524</v>
      </c>
      <c r="U16" s="286">
        <f t="shared" si="0"/>
        <v>4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6177</v>
      </c>
      <c r="H17" s="235">
        <v>6561</v>
      </c>
      <c r="I17" s="235">
        <v>-384</v>
      </c>
      <c r="J17" s="283">
        <v>-5.852766346593507</v>
      </c>
      <c r="K17" s="235">
        <v>1545</v>
      </c>
      <c r="L17" s="235">
        <v>1355</v>
      </c>
      <c r="M17" s="235">
        <v>190</v>
      </c>
      <c r="N17" s="283">
        <v>14.022140221402214</v>
      </c>
      <c r="O17" s="235">
        <v>139</v>
      </c>
      <c r="P17" s="235">
        <v>170</v>
      </c>
      <c r="Q17" s="235">
        <v>-31</v>
      </c>
      <c r="R17" s="283">
        <v>-18.235294117647058</v>
      </c>
      <c r="S17" s="283">
        <v>25.012141816415735</v>
      </c>
      <c r="T17" s="283">
        <v>20.652339582380733</v>
      </c>
      <c r="U17" s="284">
        <f t="shared" si="0"/>
        <v>4.3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681</v>
      </c>
      <c r="H18" s="235">
        <v>833</v>
      </c>
      <c r="I18" s="235">
        <v>-152</v>
      </c>
      <c r="J18" s="283">
        <v>-18.24729891956783</v>
      </c>
      <c r="K18" s="235">
        <v>102</v>
      </c>
      <c r="L18" s="235">
        <v>92</v>
      </c>
      <c r="M18" s="235">
        <v>10</v>
      </c>
      <c r="N18" s="283">
        <v>10.869565217391305</v>
      </c>
      <c r="O18" s="235">
        <v>22</v>
      </c>
      <c r="P18" s="235">
        <v>28</v>
      </c>
      <c r="Q18" s="235">
        <v>-6</v>
      </c>
      <c r="R18" s="283">
        <v>-21.428571428571427</v>
      </c>
      <c r="S18" s="283">
        <v>14.977973568281937</v>
      </c>
      <c r="T18" s="283">
        <v>11.044417767106843</v>
      </c>
      <c r="U18" s="284">
        <f t="shared" si="0"/>
        <v>4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673</v>
      </c>
      <c r="H19" s="243">
        <v>652</v>
      </c>
      <c r="I19" s="243">
        <v>21</v>
      </c>
      <c r="J19" s="285">
        <v>3.2208588957055215</v>
      </c>
      <c r="K19" s="243">
        <v>94</v>
      </c>
      <c r="L19" s="243">
        <v>234</v>
      </c>
      <c r="M19" s="243">
        <v>-140</v>
      </c>
      <c r="N19" s="285">
        <v>-59.82905982905983</v>
      </c>
      <c r="O19" s="243">
        <v>18</v>
      </c>
      <c r="P19" s="243">
        <v>17</v>
      </c>
      <c r="Q19" s="243">
        <v>1</v>
      </c>
      <c r="R19" s="285">
        <v>5.882352941176471</v>
      </c>
      <c r="S19" s="285">
        <v>13.967310549777118</v>
      </c>
      <c r="T19" s="285">
        <v>35.88957055214724</v>
      </c>
      <c r="U19" s="286">
        <f t="shared" si="0"/>
        <v>-21.9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2253</v>
      </c>
      <c r="H20" s="243">
        <v>2445</v>
      </c>
      <c r="I20" s="243">
        <v>-192</v>
      </c>
      <c r="J20" s="285">
        <v>-7.852760736196319</v>
      </c>
      <c r="K20" s="243">
        <v>471</v>
      </c>
      <c r="L20" s="243">
        <v>294</v>
      </c>
      <c r="M20" s="243">
        <v>177</v>
      </c>
      <c r="N20" s="285">
        <v>60.204081632653065</v>
      </c>
      <c r="O20" s="243">
        <v>34</v>
      </c>
      <c r="P20" s="243">
        <v>30</v>
      </c>
      <c r="Q20" s="243">
        <v>4</v>
      </c>
      <c r="R20" s="285">
        <v>13.333333333333334</v>
      </c>
      <c r="S20" s="285">
        <v>20.905459387483354</v>
      </c>
      <c r="T20" s="285">
        <v>12.024539877300613</v>
      </c>
      <c r="U20" s="286">
        <f t="shared" si="0"/>
        <v>8.9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387</v>
      </c>
      <c r="H21" s="243">
        <v>511</v>
      </c>
      <c r="I21" s="243">
        <v>-124</v>
      </c>
      <c r="J21" s="285">
        <v>-24.26614481409002</v>
      </c>
      <c r="K21" s="243">
        <v>128</v>
      </c>
      <c r="L21" s="243">
        <v>216</v>
      </c>
      <c r="M21" s="243">
        <v>-88</v>
      </c>
      <c r="N21" s="285">
        <v>-40.74074074074074</v>
      </c>
      <c r="O21" s="243">
        <v>21</v>
      </c>
      <c r="P21" s="243">
        <v>31</v>
      </c>
      <c r="Q21" s="243">
        <v>-10</v>
      </c>
      <c r="R21" s="285">
        <v>-32.25806451612903</v>
      </c>
      <c r="S21" s="285">
        <v>33.07493540051679</v>
      </c>
      <c r="T21" s="285">
        <v>42.27005870841487</v>
      </c>
      <c r="U21" s="286">
        <f t="shared" si="0"/>
        <v>-9.2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669</v>
      </c>
      <c r="H22" s="243">
        <v>734</v>
      </c>
      <c r="I22" s="243">
        <v>-65</v>
      </c>
      <c r="J22" s="285">
        <v>-8.85558583106267</v>
      </c>
      <c r="K22" s="243">
        <v>146</v>
      </c>
      <c r="L22" s="243">
        <v>288</v>
      </c>
      <c r="M22" s="243">
        <v>-142</v>
      </c>
      <c r="N22" s="285">
        <v>-49.30555555555556</v>
      </c>
      <c r="O22" s="243">
        <v>17</v>
      </c>
      <c r="P22" s="243">
        <v>31</v>
      </c>
      <c r="Q22" s="243">
        <v>-14</v>
      </c>
      <c r="R22" s="285">
        <v>-45.16129032258065</v>
      </c>
      <c r="S22" s="285">
        <v>21.823617339312406</v>
      </c>
      <c r="T22" s="285">
        <v>39.237057220708444</v>
      </c>
      <c r="U22" s="286">
        <f t="shared" si="0"/>
        <v>-17.4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1514</v>
      </c>
      <c r="H23" s="243">
        <v>1386</v>
      </c>
      <c r="I23" s="243">
        <v>128</v>
      </c>
      <c r="J23" s="285">
        <v>9.235209235209235</v>
      </c>
      <c r="K23" s="243">
        <v>604</v>
      </c>
      <c r="L23" s="243">
        <v>231</v>
      </c>
      <c r="M23" s="243">
        <v>373</v>
      </c>
      <c r="N23" s="285">
        <v>161.47186147186147</v>
      </c>
      <c r="O23" s="243">
        <v>27</v>
      </c>
      <c r="P23" s="243">
        <v>33</v>
      </c>
      <c r="Q23" s="243">
        <v>-6</v>
      </c>
      <c r="R23" s="285">
        <v>-18.181818181818183</v>
      </c>
      <c r="S23" s="285">
        <v>39.89431968295905</v>
      </c>
      <c r="T23" s="285">
        <v>16.666666666666668</v>
      </c>
      <c r="U23" s="286">
        <f t="shared" si="0"/>
        <v>23.2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8711</v>
      </c>
      <c r="H24" s="235">
        <v>10920</v>
      </c>
      <c r="I24" s="235">
        <v>-2209</v>
      </c>
      <c r="J24" s="283">
        <v>-20.22893772893773</v>
      </c>
      <c r="K24" s="235">
        <v>2684</v>
      </c>
      <c r="L24" s="235">
        <v>1421</v>
      </c>
      <c r="M24" s="235">
        <v>1263</v>
      </c>
      <c r="N24" s="283">
        <v>88.88106966924701</v>
      </c>
      <c r="O24" s="235">
        <v>186</v>
      </c>
      <c r="P24" s="235">
        <v>176</v>
      </c>
      <c r="Q24" s="235">
        <v>10</v>
      </c>
      <c r="R24" s="283">
        <v>5.681818181818182</v>
      </c>
      <c r="S24" s="283">
        <v>30.811617495121112</v>
      </c>
      <c r="T24" s="283">
        <v>13.012820512820513</v>
      </c>
      <c r="U24" s="284">
        <f t="shared" si="0"/>
        <v>17.8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44430</v>
      </c>
      <c r="H25" s="235">
        <v>46791</v>
      </c>
      <c r="I25" s="235">
        <v>-2361</v>
      </c>
      <c r="J25" s="283">
        <v>-5.045842149131243</v>
      </c>
      <c r="K25" s="235">
        <v>10801</v>
      </c>
      <c r="L25" s="235">
        <v>15049</v>
      </c>
      <c r="M25" s="235">
        <v>-4248</v>
      </c>
      <c r="N25" s="283">
        <v>-28.22778922187521</v>
      </c>
      <c r="O25" s="235">
        <v>605</v>
      </c>
      <c r="P25" s="235">
        <v>696</v>
      </c>
      <c r="Q25" s="235">
        <v>-91</v>
      </c>
      <c r="R25" s="283">
        <v>-13.074712643678161</v>
      </c>
      <c r="S25" s="283">
        <v>24.31015079900968</v>
      </c>
      <c r="T25" s="283">
        <v>32.16216793827873</v>
      </c>
      <c r="U25" s="284">
        <f t="shared" si="0"/>
        <v>-7.9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5034</v>
      </c>
      <c r="H26" s="235">
        <v>6098</v>
      </c>
      <c r="I26" s="235">
        <v>-1064</v>
      </c>
      <c r="J26" s="283">
        <v>-17.448343719252215</v>
      </c>
      <c r="K26" s="235">
        <v>1793</v>
      </c>
      <c r="L26" s="235">
        <v>5262</v>
      </c>
      <c r="M26" s="235">
        <v>-3469</v>
      </c>
      <c r="N26" s="283">
        <v>-65.92550361079438</v>
      </c>
      <c r="O26" s="235">
        <v>41</v>
      </c>
      <c r="P26" s="235">
        <v>50</v>
      </c>
      <c r="Q26" s="235">
        <v>-9</v>
      </c>
      <c r="R26" s="283">
        <v>-18</v>
      </c>
      <c r="S26" s="283">
        <v>35.617798967024235</v>
      </c>
      <c r="T26" s="283">
        <v>86.29058707773041</v>
      </c>
      <c r="U26" s="284">
        <f t="shared" si="0"/>
        <v>-50.7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3038</v>
      </c>
      <c r="H27" s="243">
        <v>3394</v>
      </c>
      <c r="I27" s="243">
        <v>-356</v>
      </c>
      <c r="J27" s="285">
        <v>-10.489098408956982</v>
      </c>
      <c r="K27" s="243">
        <v>1111</v>
      </c>
      <c r="L27" s="243">
        <v>1098</v>
      </c>
      <c r="M27" s="243">
        <v>13</v>
      </c>
      <c r="N27" s="285">
        <v>1.1839708561020037</v>
      </c>
      <c r="O27" s="243">
        <v>32</v>
      </c>
      <c r="P27" s="243">
        <v>43</v>
      </c>
      <c r="Q27" s="243">
        <v>-11</v>
      </c>
      <c r="R27" s="285">
        <v>-25.58139534883721</v>
      </c>
      <c r="S27" s="285">
        <v>36.57011191573404</v>
      </c>
      <c r="T27" s="285">
        <v>32.35120801414261</v>
      </c>
      <c r="U27" s="286">
        <f t="shared" si="0"/>
        <v>4.2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2310</v>
      </c>
      <c r="H28" s="243">
        <v>2557</v>
      </c>
      <c r="I28" s="243">
        <v>-247</v>
      </c>
      <c r="J28" s="285">
        <v>-9.65975752835354</v>
      </c>
      <c r="K28" s="243">
        <v>1158</v>
      </c>
      <c r="L28" s="243">
        <v>897</v>
      </c>
      <c r="M28" s="243">
        <v>261</v>
      </c>
      <c r="N28" s="285">
        <v>29.096989966555185</v>
      </c>
      <c r="O28" s="243">
        <v>40</v>
      </c>
      <c r="P28" s="243">
        <v>57</v>
      </c>
      <c r="Q28" s="243">
        <v>-17</v>
      </c>
      <c r="R28" s="285">
        <v>-29.82456140350877</v>
      </c>
      <c r="S28" s="285">
        <v>50.12987012987013</v>
      </c>
      <c r="T28" s="285">
        <v>35.080172076652325</v>
      </c>
      <c r="U28" s="286">
        <f t="shared" si="0"/>
        <v>15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9822</v>
      </c>
      <c r="H29" s="243">
        <v>9784</v>
      </c>
      <c r="I29" s="243">
        <v>38</v>
      </c>
      <c r="J29" s="285">
        <v>0.3883892068683565</v>
      </c>
      <c r="K29" s="243">
        <v>1335</v>
      </c>
      <c r="L29" s="243">
        <v>1032</v>
      </c>
      <c r="M29" s="243">
        <v>303</v>
      </c>
      <c r="N29" s="285">
        <v>29.36046511627907</v>
      </c>
      <c r="O29" s="243">
        <v>135</v>
      </c>
      <c r="P29" s="243">
        <v>160</v>
      </c>
      <c r="Q29" s="243">
        <v>-25</v>
      </c>
      <c r="R29" s="285">
        <v>-15.625</v>
      </c>
      <c r="S29" s="285">
        <v>13.591936469150886</v>
      </c>
      <c r="T29" s="285">
        <v>10.547833197056418</v>
      </c>
      <c r="U29" s="286">
        <f t="shared" si="0"/>
        <v>3.1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9668</v>
      </c>
      <c r="H30" s="243">
        <v>9651</v>
      </c>
      <c r="I30" s="243">
        <v>17</v>
      </c>
      <c r="J30" s="285">
        <v>0.17614754947673816</v>
      </c>
      <c r="K30" s="243">
        <v>2125</v>
      </c>
      <c r="L30" s="243">
        <v>1623</v>
      </c>
      <c r="M30" s="243">
        <v>502</v>
      </c>
      <c r="N30" s="285">
        <v>30.93037584719655</v>
      </c>
      <c r="O30" s="243">
        <v>77</v>
      </c>
      <c r="P30" s="243">
        <v>91</v>
      </c>
      <c r="Q30" s="243">
        <v>-14</v>
      </c>
      <c r="R30" s="285">
        <v>-15.384615384615385</v>
      </c>
      <c r="S30" s="285">
        <v>21.97972693421597</v>
      </c>
      <c r="T30" s="285">
        <v>16.816910164749768</v>
      </c>
      <c r="U30" s="286">
        <f t="shared" si="0"/>
        <v>5.2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6035</v>
      </c>
      <c r="H31" s="243">
        <v>6361</v>
      </c>
      <c r="I31" s="243">
        <v>-326</v>
      </c>
      <c r="J31" s="285">
        <v>-5.12498034900173</v>
      </c>
      <c r="K31" s="243">
        <v>1547</v>
      </c>
      <c r="L31" s="243">
        <v>3043</v>
      </c>
      <c r="M31" s="243">
        <v>-1496</v>
      </c>
      <c r="N31" s="285">
        <v>-49.16201117318436</v>
      </c>
      <c r="O31" s="243">
        <v>114</v>
      </c>
      <c r="P31" s="243">
        <v>139</v>
      </c>
      <c r="Q31" s="243">
        <v>-25</v>
      </c>
      <c r="R31" s="285">
        <v>-17.985611510791365</v>
      </c>
      <c r="S31" s="285">
        <v>25.633802816901408</v>
      </c>
      <c r="T31" s="285">
        <v>47.838390190221666</v>
      </c>
      <c r="U31" s="286">
        <f t="shared" si="0"/>
        <v>-22.2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1911</v>
      </c>
      <c r="H32" s="243">
        <v>1849</v>
      </c>
      <c r="I32" s="243">
        <v>62</v>
      </c>
      <c r="J32" s="285">
        <v>3.3531638723634396</v>
      </c>
      <c r="K32" s="243">
        <v>217</v>
      </c>
      <c r="L32" s="243">
        <v>236</v>
      </c>
      <c r="M32" s="243">
        <v>-19</v>
      </c>
      <c r="N32" s="285">
        <v>-8.05084745762712</v>
      </c>
      <c r="O32" s="243">
        <v>34</v>
      </c>
      <c r="P32" s="243">
        <v>36</v>
      </c>
      <c r="Q32" s="243">
        <v>-2</v>
      </c>
      <c r="R32" s="285">
        <v>-5.555555555555555</v>
      </c>
      <c r="S32" s="285">
        <v>11.355311355311356</v>
      </c>
      <c r="T32" s="285">
        <v>12.763656030286642</v>
      </c>
      <c r="U32" s="286">
        <f t="shared" si="0"/>
        <v>-1.4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640</v>
      </c>
      <c r="H33" s="243">
        <v>639</v>
      </c>
      <c r="I33" s="243">
        <v>1</v>
      </c>
      <c r="J33" s="285">
        <v>0.1564945226917058</v>
      </c>
      <c r="K33" s="243">
        <v>85</v>
      </c>
      <c r="L33" s="243">
        <v>73</v>
      </c>
      <c r="M33" s="243">
        <v>12</v>
      </c>
      <c r="N33" s="285">
        <v>16.438356164383563</v>
      </c>
      <c r="O33" s="243">
        <v>13</v>
      </c>
      <c r="P33" s="243">
        <v>13</v>
      </c>
      <c r="Q33" s="243">
        <v>0</v>
      </c>
      <c r="R33" s="285">
        <v>0</v>
      </c>
      <c r="S33" s="285">
        <v>13.28125</v>
      </c>
      <c r="T33" s="285">
        <v>11.424100156494523</v>
      </c>
      <c r="U33" s="286">
        <f t="shared" si="0"/>
        <v>1.9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1548</v>
      </c>
      <c r="H34" s="243">
        <v>1777</v>
      </c>
      <c r="I34" s="243">
        <v>-229</v>
      </c>
      <c r="J34" s="285">
        <v>-12.886888013505908</v>
      </c>
      <c r="K34" s="243">
        <v>512</v>
      </c>
      <c r="L34" s="243">
        <v>987</v>
      </c>
      <c r="M34" s="243">
        <v>-475</v>
      </c>
      <c r="N34" s="285">
        <v>-48.12563323201621</v>
      </c>
      <c r="O34" s="243">
        <v>31</v>
      </c>
      <c r="P34" s="243">
        <v>37</v>
      </c>
      <c r="Q34" s="243">
        <v>-6</v>
      </c>
      <c r="R34" s="285">
        <v>-16.216216216216218</v>
      </c>
      <c r="S34" s="285">
        <v>33.07493540051679</v>
      </c>
      <c r="T34" s="285">
        <v>55.54305008441193</v>
      </c>
      <c r="U34" s="286">
        <f t="shared" si="0"/>
        <v>-22.4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4424</v>
      </c>
      <c r="H35" s="243">
        <v>4681</v>
      </c>
      <c r="I35" s="243">
        <v>-257</v>
      </c>
      <c r="J35" s="285">
        <v>-5.490279854731895</v>
      </c>
      <c r="K35" s="243">
        <v>918</v>
      </c>
      <c r="L35" s="243">
        <v>798</v>
      </c>
      <c r="M35" s="243">
        <v>120</v>
      </c>
      <c r="N35" s="285">
        <v>15.037593984962406</v>
      </c>
      <c r="O35" s="243">
        <v>88</v>
      </c>
      <c r="P35" s="243">
        <v>70</v>
      </c>
      <c r="Q35" s="243">
        <v>18</v>
      </c>
      <c r="R35" s="285">
        <v>25.714285714285715</v>
      </c>
      <c r="S35" s="285">
        <v>20.750452079566003</v>
      </c>
      <c r="T35" s="285">
        <v>17.04763939329203</v>
      </c>
      <c r="U35" s="286">
        <f t="shared" si="0"/>
        <v>3.8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25415</v>
      </c>
      <c r="H36" s="235">
        <v>27006</v>
      </c>
      <c r="I36" s="235">
        <v>-1591</v>
      </c>
      <c r="J36" s="283">
        <v>-5.891283418499593</v>
      </c>
      <c r="K36" s="235">
        <v>7271</v>
      </c>
      <c r="L36" s="235">
        <v>5700</v>
      </c>
      <c r="M36" s="235">
        <v>1571</v>
      </c>
      <c r="N36" s="283">
        <v>27.56140350877193</v>
      </c>
      <c r="O36" s="235">
        <v>252</v>
      </c>
      <c r="P36" s="235">
        <v>295</v>
      </c>
      <c r="Q36" s="235">
        <v>-43</v>
      </c>
      <c r="R36" s="283">
        <v>-14.576271186440678</v>
      </c>
      <c r="S36" s="283">
        <v>28.60908912059807</v>
      </c>
      <c r="T36" s="283">
        <v>21.106420795378806</v>
      </c>
      <c r="U36" s="284">
        <f t="shared" si="0"/>
        <v>7.5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809</v>
      </c>
      <c r="H37" s="235">
        <v>893</v>
      </c>
      <c r="I37" s="235">
        <v>-84</v>
      </c>
      <c r="J37" s="283">
        <v>-9.40649496080627</v>
      </c>
      <c r="K37" s="235">
        <v>201</v>
      </c>
      <c r="L37" s="235">
        <v>108</v>
      </c>
      <c r="M37" s="235">
        <v>93</v>
      </c>
      <c r="N37" s="283">
        <v>86.11111111111111</v>
      </c>
      <c r="O37" s="235">
        <v>21</v>
      </c>
      <c r="P37" s="235">
        <v>17</v>
      </c>
      <c r="Q37" s="235">
        <v>4</v>
      </c>
      <c r="R37" s="283">
        <v>23.529411764705884</v>
      </c>
      <c r="S37" s="283">
        <v>24.84548825710754</v>
      </c>
      <c r="T37" s="283">
        <v>12.094064949608063</v>
      </c>
      <c r="U37" s="284">
        <f t="shared" si="0"/>
        <v>12.7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877</v>
      </c>
      <c r="H38" s="243">
        <v>1229</v>
      </c>
      <c r="I38" s="243">
        <v>-352</v>
      </c>
      <c r="J38" s="285">
        <v>-28.641171684296175</v>
      </c>
      <c r="K38" s="243">
        <v>448</v>
      </c>
      <c r="L38" s="243">
        <v>396</v>
      </c>
      <c r="M38" s="243">
        <v>52</v>
      </c>
      <c r="N38" s="285">
        <v>13.131313131313131</v>
      </c>
      <c r="O38" s="243">
        <v>21</v>
      </c>
      <c r="P38" s="243">
        <v>18</v>
      </c>
      <c r="Q38" s="243">
        <v>3</v>
      </c>
      <c r="R38" s="285">
        <v>16.666666666666668</v>
      </c>
      <c r="S38" s="285">
        <v>51.08323831242873</v>
      </c>
      <c r="T38" s="285">
        <v>32.2213181448332</v>
      </c>
      <c r="U38" s="286">
        <f t="shared" si="0"/>
        <v>18.9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673</v>
      </c>
      <c r="H39" s="243">
        <v>906</v>
      </c>
      <c r="I39" s="243">
        <v>-233</v>
      </c>
      <c r="J39" s="285">
        <v>-25.717439293598233</v>
      </c>
      <c r="K39" s="243">
        <v>803</v>
      </c>
      <c r="L39" s="243">
        <v>845</v>
      </c>
      <c r="M39" s="243">
        <v>-42</v>
      </c>
      <c r="N39" s="285">
        <v>-4.970414201183432</v>
      </c>
      <c r="O39" s="243">
        <v>14</v>
      </c>
      <c r="P39" s="243">
        <v>20</v>
      </c>
      <c r="Q39" s="243">
        <v>-6</v>
      </c>
      <c r="R39" s="285">
        <v>-30</v>
      </c>
      <c r="S39" s="285">
        <v>119.31649331352155</v>
      </c>
      <c r="T39" s="285">
        <v>93.26710816777042</v>
      </c>
      <c r="U39" s="286">
        <f t="shared" si="0"/>
        <v>26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3411</v>
      </c>
      <c r="H40" s="243">
        <v>4181</v>
      </c>
      <c r="I40" s="243">
        <v>-770</v>
      </c>
      <c r="J40" s="285">
        <v>-18.416646735230806</v>
      </c>
      <c r="K40" s="243">
        <v>2101</v>
      </c>
      <c r="L40" s="243">
        <v>1760</v>
      </c>
      <c r="M40" s="243">
        <v>341</v>
      </c>
      <c r="N40" s="285">
        <v>19.375</v>
      </c>
      <c r="O40" s="243">
        <v>30</v>
      </c>
      <c r="P40" s="243">
        <v>43</v>
      </c>
      <c r="Q40" s="243">
        <v>-13</v>
      </c>
      <c r="R40" s="285">
        <v>-30.232558139534884</v>
      </c>
      <c r="S40" s="285">
        <v>61.594840222808564</v>
      </c>
      <c r="T40" s="285">
        <v>42.095192537670414</v>
      </c>
      <c r="U40" s="286">
        <f t="shared" si="0"/>
        <v>19.5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17171</v>
      </c>
      <c r="H41" s="243">
        <v>17436</v>
      </c>
      <c r="I41" s="243">
        <v>-265</v>
      </c>
      <c r="J41" s="285">
        <v>-1.5198440009176417</v>
      </c>
      <c r="K41" s="243">
        <v>3306</v>
      </c>
      <c r="L41" s="243">
        <v>1743</v>
      </c>
      <c r="M41" s="243">
        <v>1563</v>
      </c>
      <c r="N41" s="285">
        <v>89.67297762478485</v>
      </c>
      <c r="O41" s="243">
        <v>141</v>
      </c>
      <c r="P41" s="243">
        <v>166</v>
      </c>
      <c r="Q41" s="243">
        <v>-25</v>
      </c>
      <c r="R41" s="285">
        <v>-15.060240963855422</v>
      </c>
      <c r="S41" s="285">
        <v>19.25339234756275</v>
      </c>
      <c r="T41" s="285">
        <v>9.996558843771508</v>
      </c>
      <c r="U41" s="286">
        <f t="shared" si="0"/>
        <v>9.3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2474</v>
      </c>
      <c r="H42" s="243">
        <v>2361</v>
      </c>
      <c r="I42" s="243">
        <v>113</v>
      </c>
      <c r="J42" s="285">
        <v>4.786107581533249</v>
      </c>
      <c r="K42" s="243">
        <v>412</v>
      </c>
      <c r="L42" s="243">
        <v>848</v>
      </c>
      <c r="M42" s="243">
        <v>-436</v>
      </c>
      <c r="N42" s="285">
        <v>-51.41509433962264</v>
      </c>
      <c r="O42" s="243">
        <v>25</v>
      </c>
      <c r="P42" s="243">
        <v>31</v>
      </c>
      <c r="Q42" s="243">
        <v>-6</v>
      </c>
      <c r="R42" s="285">
        <v>-19.35483870967742</v>
      </c>
      <c r="S42" s="285">
        <v>16.653193209377527</v>
      </c>
      <c r="T42" s="285">
        <v>35.91698432867429</v>
      </c>
      <c r="U42" s="286">
        <f aca="true" t="shared" si="1" ref="U42:U69">ROUND((ROUND(S42,1)-ROUND(T42,1)),1)</f>
        <v>-19.2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39033</v>
      </c>
      <c r="H43" s="235">
        <v>42979</v>
      </c>
      <c r="I43" s="235">
        <v>-3946</v>
      </c>
      <c r="J43" s="283">
        <v>-9.181228041601713</v>
      </c>
      <c r="K43" s="235">
        <v>5524</v>
      </c>
      <c r="L43" s="235">
        <v>6770</v>
      </c>
      <c r="M43" s="235">
        <v>-1246</v>
      </c>
      <c r="N43" s="283">
        <v>-18.404726735598228</v>
      </c>
      <c r="O43" s="235">
        <v>419</v>
      </c>
      <c r="P43" s="235">
        <v>351</v>
      </c>
      <c r="Q43" s="235">
        <v>68</v>
      </c>
      <c r="R43" s="283">
        <v>19.373219373219374</v>
      </c>
      <c r="S43" s="283">
        <v>14.152127686829093</v>
      </c>
      <c r="T43" s="283">
        <v>15.751878824542219</v>
      </c>
      <c r="U43" s="284">
        <f t="shared" si="1"/>
        <v>-1.6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1408</v>
      </c>
      <c r="H44" s="235">
        <v>1621</v>
      </c>
      <c r="I44" s="235">
        <v>-213</v>
      </c>
      <c r="J44" s="283">
        <v>-13.140037014188772</v>
      </c>
      <c r="K44" s="235">
        <v>576</v>
      </c>
      <c r="L44" s="235">
        <v>1283</v>
      </c>
      <c r="M44" s="235">
        <v>-707</v>
      </c>
      <c r="N44" s="283">
        <v>-55.10522213561964</v>
      </c>
      <c r="O44" s="235">
        <v>21</v>
      </c>
      <c r="P44" s="235">
        <v>21</v>
      </c>
      <c r="Q44" s="235">
        <v>0</v>
      </c>
      <c r="R44" s="283">
        <v>0</v>
      </c>
      <c r="S44" s="283">
        <v>40.90909090909091</v>
      </c>
      <c r="T44" s="283">
        <v>79.14867365823565</v>
      </c>
      <c r="U44" s="284">
        <f t="shared" si="1"/>
        <v>-38.2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3993</v>
      </c>
      <c r="H45" s="243">
        <v>4450</v>
      </c>
      <c r="I45" s="243">
        <v>-457</v>
      </c>
      <c r="J45" s="285">
        <v>-10.269662921348315</v>
      </c>
      <c r="K45" s="243">
        <v>494</v>
      </c>
      <c r="L45" s="243">
        <v>953</v>
      </c>
      <c r="M45" s="243">
        <v>-459</v>
      </c>
      <c r="N45" s="285">
        <v>-48.163693599160545</v>
      </c>
      <c r="O45" s="243">
        <v>44</v>
      </c>
      <c r="P45" s="243">
        <v>48</v>
      </c>
      <c r="Q45" s="243">
        <v>-4</v>
      </c>
      <c r="R45" s="285">
        <v>-8.333333333333334</v>
      </c>
      <c r="S45" s="285">
        <v>12.371650388179313</v>
      </c>
      <c r="T45" s="285">
        <v>21.415730337078653</v>
      </c>
      <c r="U45" s="286">
        <f t="shared" si="1"/>
        <v>-9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22526</v>
      </c>
      <c r="H46" s="243">
        <v>25722</v>
      </c>
      <c r="I46" s="243">
        <v>-3196</v>
      </c>
      <c r="J46" s="285">
        <v>-12.425161340486742</v>
      </c>
      <c r="K46" s="243">
        <v>2281</v>
      </c>
      <c r="L46" s="243">
        <v>1369</v>
      </c>
      <c r="M46" s="243">
        <v>912</v>
      </c>
      <c r="N46" s="285">
        <v>66.61796932067202</v>
      </c>
      <c r="O46" s="243">
        <v>230</v>
      </c>
      <c r="P46" s="243">
        <v>168</v>
      </c>
      <c r="Q46" s="243">
        <v>62</v>
      </c>
      <c r="R46" s="285">
        <v>36.904761904761905</v>
      </c>
      <c r="S46" s="285">
        <v>10.126076533783184</v>
      </c>
      <c r="T46" s="285">
        <v>5.32229220122852</v>
      </c>
      <c r="U46" s="286">
        <f t="shared" si="1"/>
        <v>4.8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8373</v>
      </c>
      <c r="H47" s="243">
        <v>8540</v>
      </c>
      <c r="I47" s="243">
        <v>-167</v>
      </c>
      <c r="J47" s="285">
        <v>-1.955503512880562</v>
      </c>
      <c r="K47" s="243">
        <v>1451</v>
      </c>
      <c r="L47" s="243">
        <v>1513</v>
      </c>
      <c r="M47" s="243">
        <v>-62</v>
      </c>
      <c r="N47" s="285">
        <v>-4.097818902842036</v>
      </c>
      <c r="O47" s="243">
        <v>75</v>
      </c>
      <c r="P47" s="243">
        <v>79</v>
      </c>
      <c r="Q47" s="243">
        <v>-4</v>
      </c>
      <c r="R47" s="285">
        <v>-5.063291139240507</v>
      </c>
      <c r="S47" s="285">
        <v>17.329511525140333</v>
      </c>
      <c r="T47" s="285">
        <v>17.716627634660423</v>
      </c>
      <c r="U47" s="286">
        <f t="shared" si="1"/>
        <v>-0.4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1544</v>
      </c>
      <c r="H48" s="243">
        <v>1391</v>
      </c>
      <c r="I48" s="243">
        <v>153</v>
      </c>
      <c r="J48" s="285">
        <v>10.999281092739036</v>
      </c>
      <c r="K48" s="243">
        <v>526</v>
      </c>
      <c r="L48" s="243">
        <v>1459</v>
      </c>
      <c r="M48" s="243">
        <v>-933</v>
      </c>
      <c r="N48" s="285">
        <v>-63.947909527073335</v>
      </c>
      <c r="O48" s="243">
        <v>23</v>
      </c>
      <c r="P48" s="243">
        <v>23</v>
      </c>
      <c r="Q48" s="243">
        <v>0</v>
      </c>
      <c r="R48" s="285">
        <v>0</v>
      </c>
      <c r="S48" s="285">
        <v>34.067357512953365</v>
      </c>
      <c r="T48" s="285">
        <v>104.88856937455068</v>
      </c>
      <c r="U48" s="286">
        <f t="shared" si="1"/>
        <v>-70.8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1189</v>
      </c>
      <c r="H49" s="243">
        <v>1255</v>
      </c>
      <c r="I49" s="243">
        <v>-66</v>
      </c>
      <c r="J49" s="285">
        <v>-5.258964143426295</v>
      </c>
      <c r="K49" s="243">
        <v>196</v>
      </c>
      <c r="L49" s="243">
        <v>193</v>
      </c>
      <c r="M49" s="243">
        <v>3</v>
      </c>
      <c r="N49" s="285">
        <v>1.5544041450777202</v>
      </c>
      <c r="O49" s="243">
        <v>26</v>
      </c>
      <c r="P49" s="243">
        <v>12</v>
      </c>
      <c r="Q49" s="243">
        <v>14</v>
      </c>
      <c r="R49" s="285">
        <v>116.66666666666667</v>
      </c>
      <c r="S49" s="285">
        <v>16.48444070647603</v>
      </c>
      <c r="T49" s="285">
        <v>15.378486055776893</v>
      </c>
      <c r="U49" s="286">
        <f t="shared" si="1"/>
        <v>1.1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5025</v>
      </c>
      <c r="H50" s="235">
        <v>5798</v>
      </c>
      <c r="I50" s="235">
        <v>-773</v>
      </c>
      <c r="J50" s="283">
        <v>-13.332183511555709</v>
      </c>
      <c r="K50" s="235">
        <v>1590</v>
      </c>
      <c r="L50" s="235">
        <v>1795</v>
      </c>
      <c r="M50" s="235">
        <v>-205</v>
      </c>
      <c r="N50" s="283">
        <v>-11.420612813370473</v>
      </c>
      <c r="O50" s="235">
        <v>146</v>
      </c>
      <c r="P50" s="235">
        <v>155</v>
      </c>
      <c r="Q50" s="235">
        <v>-9</v>
      </c>
      <c r="R50" s="283">
        <v>-5.806451612903226</v>
      </c>
      <c r="S50" s="283">
        <v>31.64179104477612</v>
      </c>
      <c r="T50" s="283">
        <v>30.958951362538805</v>
      </c>
      <c r="U50" s="284">
        <f t="shared" si="1"/>
        <v>0.6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454</v>
      </c>
      <c r="H51" s="235">
        <v>545</v>
      </c>
      <c r="I51" s="235">
        <v>-91</v>
      </c>
      <c r="J51" s="283">
        <v>-16.69724770642202</v>
      </c>
      <c r="K51" s="235">
        <v>230</v>
      </c>
      <c r="L51" s="235">
        <v>279</v>
      </c>
      <c r="M51" s="235">
        <v>-49</v>
      </c>
      <c r="N51" s="283">
        <v>-17.56272401433692</v>
      </c>
      <c r="O51" s="235">
        <v>19</v>
      </c>
      <c r="P51" s="235">
        <v>21</v>
      </c>
      <c r="Q51" s="235">
        <v>-2</v>
      </c>
      <c r="R51" s="283">
        <v>-9.523809523809524</v>
      </c>
      <c r="S51" s="283">
        <v>50.66079295154185</v>
      </c>
      <c r="T51" s="283">
        <v>51.19266055045872</v>
      </c>
      <c r="U51" s="284">
        <f t="shared" si="1"/>
        <v>-0.5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332</v>
      </c>
      <c r="H52" s="243">
        <v>359</v>
      </c>
      <c r="I52" s="243">
        <v>-27</v>
      </c>
      <c r="J52" s="285">
        <v>-7.520891364902507</v>
      </c>
      <c r="K52" s="243">
        <v>100</v>
      </c>
      <c r="L52" s="243">
        <v>310</v>
      </c>
      <c r="M52" s="243">
        <v>-210</v>
      </c>
      <c r="N52" s="285">
        <v>-67.74193548387096</v>
      </c>
      <c r="O52" s="243">
        <v>16</v>
      </c>
      <c r="P52" s="243">
        <v>7</v>
      </c>
      <c r="Q52" s="243">
        <v>9</v>
      </c>
      <c r="R52" s="285">
        <v>128.57142857142858</v>
      </c>
      <c r="S52" s="285">
        <v>30.120481927710845</v>
      </c>
      <c r="T52" s="285">
        <v>86.35097493036211</v>
      </c>
      <c r="U52" s="286">
        <f t="shared" si="1"/>
        <v>-56.3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1975</v>
      </c>
      <c r="H53" s="243">
        <v>2059</v>
      </c>
      <c r="I53" s="243">
        <v>-84</v>
      </c>
      <c r="J53" s="285">
        <v>-4.079650315687227</v>
      </c>
      <c r="K53" s="243">
        <v>634</v>
      </c>
      <c r="L53" s="243">
        <v>265</v>
      </c>
      <c r="M53" s="243">
        <v>369</v>
      </c>
      <c r="N53" s="285">
        <v>139.24528301886792</v>
      </c>
      <c r="O53" s="243">
        <v>38</v>
      </c>
      <c r="P53" s="243">
        <v>49</v>
      </c>
      <c r="Q53" s="243">
        <v>-11</v>
      </c>
      <c r="R53" s="285">
        <v>-22.448979591836736</v>
      </c>
      <c r="S53" s="285">
        <v>32.10126582278481</v>
      </c>
      <c r="T53" s="285">
        <v>12.870325400679942</v>
      </c>
      <c r="U53" s="286">
        <f t="shared" si="1"/>
        <v>19.2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1358</v>
      </c>
      <c r="H54" s="243">
        <v>1724</v>
      </c>
      <c r="I54" s="243">
        <v>-366</v>
      </c>
      <c r="J54" s="285">
        <v>-21.22969837587007</v>
      </c>
      <c r="K54" s="243">
        <v>325</v>
      </c>
      <c r="L54" s="243">
        <v>442</v>
      </c>
      <c r="M54" s="243">
        <v>-117</v>
      </c>
      <c r="N54" s="285">
        <v>-26.470588235294116</v>
      </c>
      <c r="O54" s="243">
        <v>38</v>
      </c>
      <c r="P54" s="243">
        <v>52</v>
      </c>
      <c r="Q54" s="243">
        <v>-14</v>
      </c>
      <c r="R54" s="285">
        <v>-26.923076923076923</v>
      </c>
      <c r="S54" s="285">
        <v>23.932253313696613</v>
      </c>
      <c r="T54" s="285">
        <v>25.638051044083525</v>
      </c>
      <c r="U54" s="286">
        <f t="shared" si="1"/>
        <v>-1.7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906</v>
      </c>
      <c r="H55" s="243">
        <v>1111</v>
      </c>
      <c r="I55" s="243">
        <v>-205</v>
      </c>
      <c r="J55" s="285">
        <v>-18.45184518451845</v>
      </c>
      <c r="K55" s="243">
        <v>301</v>
      </c>
      <c r="L55" s="243">
        <v>499</v>
      </c>
      <c r="M55" s="243">
        <v>-198</v>
      </c>
      <c r="N55" s="285">
        <v>-39.67935871743487</v>
      </c>
      <c r="O55" s="243">
        <v>35</v>
      </c>
      <c r="P55" s="243">
        <v>26</v>
      </c>
      <c r="Q55" s="243">
        <v>9</v>
      </c>
      <c r="R55" s="285">
        <v>34.61538461538461</v>
      </c>
      <c r="S55" s="285">
        <v>33.22295805739515</v>
      </c>
      <c r="T55" s="285">
        <v>44.91449144914491</v>
      </c>
      <c r="U55" s="286">
        <f t="shared" si="1"/>
        <v>-11.7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3583</v>
      </c>
      <c r="H56" s="235">
        <v>4451</v>
      </c>
      <c r="I56" s="235">
        <v>-868</v>
      </c>
      <c r="J56" s="283">
        <v>-19.50123567737587</v>
      </c>
      <c r="K56" s="235">
        <v>1163</v>
      </c>
      <c r="L56" s="235">
        <v>1080</v>
      </c>
      <c r="M56" s="235">
        <v>83</v>
      </c>
      <c r="N56" s="283">
        <v>7.685185185185185</v>
      </c>
      <c r="O56" s="235">
        <v>88</v>
      </c>
      <c r="P56" s="235">
        <v>79</v>
      </c>
      <c r="Q56" s="235">
        <v>9</v>
      </c>
      <c r="R56" s="283">
        <v>11.39240506329114</v>
      </c>
      <c r="S56" s="283">
        <v>32.45883337984929</v>
      </c>
      <c r="T56" s="283">
        <v>24.26421028982251</v>
      </c>
      <c r="U56" s="284">
        <f t="shared" si="1"/>
        <v>8.2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557</v>
      </c>
      <c r="H57" s="235">
        <v>631</v>
      </c>
      <c r="I57" s="235">
        <v>-74</v>
      </c>
      <c r="J57" s="283">
        <v>-11.727416798732172</v>
      </c>
      <c r="K57" s="235">
        <v>168</v>
      </c>
      <c r="L57" s="235">
        <v>320</v>
      </c>
      <c r="M57" s="235">
        <v>-152</v>
      </c>
      <c r="N57" s="283">
        <v>-47.5</v>
      </c>
      <c r="O57" s="235">
        <v>26</v>
      </c>
      <c r="P57" s="235">
        <v>21</v>
      </c>
      <c r="Q57" s="235">
        <v>5</v>
      </c>
      <c r="R57" s="283">
        <v>23.80952380952381</v>
      </c>
      <c r="S57" s="283">
        <v>30.161579892280074</v>
      </c>
      <c r="T57" s="283">
        <v>50.71315372424723</v>
      </c>
      <c r="U57" s="284">
        <f t="shared" si="1"/>
        <v>-20.5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942</v>
      </c>
      <c r="H58" s="243">
        <v>1180</v>
      </c>
      <c r="I58" s="243">
        <v>-238</v>
      </c>
      <c r="J58" s="285">
        <v>-20.16949152542373</v>
      </c>
      <c r="K58" s="243">
        <v>403</v>
      </c>
      <c r="L58" s="243">
        <v>150</v>
      </c>
      <c r="M58" s="243">
        <v>253</v>
      </c>
      <c r="N58" s="285">
        <v>168.66666666666666</v>
      </c>
      <c r="O58" s="243">
        <v>22</v>
      </c>
      <c r="P58" s="243">
        <v>18</v>
      </c>
      <c r="Q58" s="243">
        <v>4</v>
      </c>
      <c r="R58" s="285">
        <v>22.22222222222222</v>
      </c>
      <c r="S58" s="285">
        <v>42.78131634819533</v>
      </c>
      <c r="T58" s="285">
        <v>12.711864406779661</v>
      </c>
      <c r="U58" s="286">
        <f t="shared" si="1"/>
        <v>30.1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1465</v>
      </c>
      <c r="H59" s="243">
        <v>1912</v>
      </c>
      <c r="I59" s="243">
        <v>-447</v>
      </c>
      <c r="J59" s="285">
        <v>-23.37866108786611</v>
      </c>
      <c r="K59" s="243">
        <v>534</v>
      </c>
      <c r="L59" s="243">
        <v>443</v>
      </c>
      <c r="M59" s="243">
        <v>91</v>
      </c>
      <c r="N59" s="285">
        <v>20.54176072234763</v>
      </c>
      <c r="O59" s="243">
        <v>27</v>
      </c>
      <c r="P59" s="243">
        <v>24</v>
      </c>
      <c r="Q59" s="243">
        <v>3</v>
      </c>
      <c r="R59" s="285">
        <v>12.5</v>
      </c>
      <c r="S59" s="285">
        <v>36.45051194539249</v>
      </c>
      <c r="T59" s="285">
        <v>23.169456066945607</v>
      </c>
      <c r="U59" s="286">
        <f t="shared" si="1"/>
        <v>13.3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619</v>
      </c>
      <c r="H60" s="243">
        <v>728</v>
      </c>
      <c r="I60" s="243">
        <v>-109</v>
      </c>
      <c r="J60" s="285">
        <v>-14.972527472527473</v>
      </c>
      <c r="K60" s="243">
        <v>58</v>
      </c>
      <c r="L60" s="243">
        <v>167</v>
      </c>
      <c r="M60" s="243">
        <v>-109</v>
      </c>
      <c r="N60" s="285">
        <v>-65.26946107784431</v>
      </c>
      <c r="O60" s="243">
        <v>13</v>
      </c>
      <c r="P60" s="243">
        <v>16</v>
      </c>
      <c r="Q60" s="243">
        <v>-3</v>
      </c>
      <c r="R60" s="285">
        <v>-18.75</v>
      </c>
      <c r="S60" s="285">
        <v>9.369951534733442</v>
      </c>
      <c r="T60" s="285">
        <v>22.939560439560438</v>
      </c>
      <c r="U60" s="286">
        <f t="shared" si="1"/>
        <v>-13.5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15768</v>
      </c>
      <c r="H61" s="235">
        <v>17405</v>
      </c>
      <c r="I61" s="235">
        <v>-1637</v>
      </c>
      <c r="J61" s="283">
        <v>-9.405343292157426</v>
      </c>
      <c r="K61" s="235">
        <v>7780</v>
      </c>
      <c r="L61" s="235">
        <v>6318</v>
      </c>
      <c r="M61" s="235">
        <v>1462</v>
      </c>
      <c r="N61" s="283">
        <v>23.140234251345362</v>
      </c>
      <c r="O61" s="235">
        <v>328</v>
      </c>
      <c r="P61" s="235">
        <v>346</v>
      </c>
      <c r="Q61" s="235">
        <v>-18</v>
      </c>
      <c r="R61" s="283">
        <v>-5.202312138728324</v>
      </c>
      <c r="S61" s="283">
        <v>49.340436326737695</v>
      </c>
      <c r="T61" s="283">
        <v>36.29991381786843</v>
      </c>
      <c r="U61" s="284">
        <f t="shared" si="1"/>
        <v>13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9333</v>
      </c>
      <c r="H62" s="235">
        <v>9946</v>
      </c>
      <c r="I62" s="235">
        <v>-613</v>
      </c>
      <c r="J62" s="283">
        <v>-6.163281721294993</v>
      </c>
      <c r="K62" s="235">
        <v>5351</v>
      </c>
      <c r="L62" s="235">
        <v>3135</v>
      </c>
      <c r="M62" s="235">
        <v>2216</v>
      </c>
      <c r="N62" s="283">
        <v>70.68580542264753</v>
      </c>
      <c r="O62" s="235">
        <v>91</v>
      </c>
      <c r="P62" s="235">
        <v>102</v>
      </c>
      <c r="Q62" s="235">
        <v>-11</v>
      </c>
      <c r="R62" s="283">
        <v>-10.784313725490197</v>
      </c>
      <c r="S62" s="283">
        <v>57.334190506803814</v>
      </c>
      <c r="T62" s="283">
        <v>31.52020912929821</v>
      </c>
      <c r="U62" s="284">
        <f t="shared" si="1"/>
        <v>25.8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694</v>
      </c>
      <c r="H63" s="243">
        <v>850</v>
      </c>
      <c r="I63" s="243">
        <v>-156</v>
      </c>
      <c r="J63" s="285">
        <v>-18.352941176470587</v>
      </c>
      <c r="K63" s="243">
        <v>347</v>
      </c>
      <c r="L63" s="243">
        <v>896</v>
      </c>
      <c r="M63" s="243">
        <v>-549</v>
      </c>
      <c r="N63" s="285">
        <v>-61.27232142857143</v>
      </c>
      <c r="O63" s="243">
        <v>17</v>
      </c>
      <c r="P63" s="243">
        <v>30</v>
      </c>
      <c r="Q63" s="243">
        <v>-13</v>
      </c>
      <c r="R63" s="285">
        <v>-43.333333333333336</v>
      </c>
      <c r="S63" s="285">
        <v>50</v>
      </c>
      <c r="T63" s="285">
        <v>105.41176470588235</v>
      </c>
      <c r="U63" s="286">
        <f t="shared" si="1"/>
        <v>-55.4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617</v>
      </c>
      <c r="H64" s="243">
        <v>740</v>
      </c>
      <c r="I64" s="243">
        <v>-123</v>
      </c>
      <c r="J64" s="285">
        <v>-16.62162162162162</v>
      </c>
      <c r="K64" s="243">
        <v>371</v>
      </c>
      <c r="L64" s="243">
        <v>235</v>
      </c>
      <c r="M64" s="243">
        <v>136</v>
      </c>
      <c r="N64" s="285">
        <v>57.87234042553192</v>
      </c>
      <c r="O64" s="243">
        <v>35</v>
      </c>
      <c r="P64" s="243">
        <v>36</v>
      </c>
      <c r="Q64" s="243">
        <v>-1</v>
      </c>
      <c r="R64" s="285">
        <v>-2.7777777777777777</v>
      </c>
      <c r="S64" s="285">
        <v>60.12965964343598</v>
      </c>
      <c r="T64" s="285">
        <v>31.756756756756758</v>
      </c>
      <c r="U64" s="286">
        <f t="shared" si="1"/>
        <v>28.3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1260</v>
      </c>
      <c r="H65" s="243">
        <v>1587</v>
      </c>
      <c r="I65" s="243">
        <v>-327</v>
      </c>
      <c r="J65" s="285">
        <v>-20.604914933837428</v>
      </c>
      <c r="K65" s="243">
        <v>429</v>
      </c>
      <c r="L65" s="243">
        <v>423</v>
      </c>
      <c r="M65" s="243">
        <v>6</v>
      </c>
      <c r="N65" s="285">
        <v>1.4184397163120568</v>
      </c>
      <c r="O65" s="243">
        <v>42</v>
      </c>
      <c r="P65" s="243">
        <v>50</v>
      </c>
      <c r="Q65" s="243">
        <v>-8</v>
      </c>
      <c r="R65" s="285">
        <v>-16</v>
      </c>
      <c r="S65" s="285">
        <v>34.04761904761905</v>
      </c>
      <c r="T65" s="285">
        <v>26.65406427221172</v>
      </c>
      <c r="U65" s="286">
        <f t="shared" si="1"/>
        <v>7.3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734</v>
      </c>
      <c r="H66" s="243">
        <v>979</v>
      </c>
      <c r="I66" s="243">
        <v>-245</v>
      </c>
      <c r="J66" s="285">
        <v>-25.025536261491318</v>
      </c>
      <c r="K66" s="243">
        <v>202</v>
      </c>
      <c r="L66" s="243">
        <v>321</v>
      </c>
      <c r="M66" s="243">
        <v>-119</v>
      </c>
      <c r="N66" s="285">
        <v>-37.07165109034268</v>
      </c>
      <c r="O66" s="243">
        <v>21</v>
      </c>
      <c r="P66" s="243">
        <v>20</v>
      </c>
      <c r="Q66" s="243">
        <v>1</v>
      </c>
      <c r="R66" s="285">
        <v>5</v>
      </c>
      <c r="S66" s="285">
        <v>27.52043596730245</v>
      </c>
      <c r="T66" s="285">
        <v>32.78855975485189</v>
      </c>
      <c r="U66" s="286">
        <f t="shared" si="1"/>
        <v>-5.3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772</v>
      </c>
      <c r="H67" s="243">
        <v>937</v>
      </c>
      <c r="I67" s="243">
        <v>-165</v>
      </c>
      <c r="J67" s="285">
        <v>-17.6093916755603</v>
      </c>
      <c r="K67" s="243">
        <v>136</v>
      </c>
      <c r="L67" s="243">
        <v>198</v>
      </c>
      <c r="M67" s="243">
        <v>-62</v>
      </c>
      <c r="N67" s="285">
        <v>-31.31313131313131</v>
      </c>
      <c r="O67" s="243">
        <v>18</v>
      </c>
      <c r="P67" s="243">
        <v>20</v>
      </c>
      <c r="Q67" s="243">
        <v>-2</v>
      </c>
      <c r="R67" s="285">
        <v>-10</v>
      </c>
      <c r="S67" s="285">
        <v>17.616580310880828</v>
      </c>
      <c r="T67" s="285">
        <v>21.13127001067236</v>
      </c>
      <c r="U67" s="286">
        <f t="shared" si="1"/>
        <v>-3.5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1267</v>
      </c>
      <c r="H68" s="243">
        <v>1334</v>
      </c>
      <c r="I68" s="243">
        <v>-67</v>
      </c>
      <c r="J68" s="285">
        <v>-5.022488755622189</v>
      </c>
      <c r="K68" s="243">
        <v>346</v>
      </c>
      <c r="L68" s="243">
        <v>252</v>
      </c>
      <c r="M68" s="243">
        <v>94</v>
      </c>
      <c r="N68" s="285">
        <v>37.301587301587304</v>
      </c>
      <c r="O68" s="243">
        <v>54</v>
      </c>
      <c r="P68" s="243">
        <v>34</v>
      </c>
      <c r="Q68" s="243">
        <v>20</v>
      </c>
      <c r="R68" s="285">
        <v>58.8235294117647</v>
      </c>
      <c r="S68" s="285">
        <v>27.308602999210734</v>
      </c>
      <c r="T68" s="285">
        <v>18.89055472263868</v>
      </c>
      <c r="U68" s="286">
        <f t="shared" si="1"/>
        <v>8.4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1091</v>
      </c>
      <c r="H69" s="260">
        <v>1032</v>
      </c>
      <c r="I69" s="260">
        <v>59</v>
      </c>
      <c r="J69" s="287">
        <v>5.717054263565892</v>
      </c>
      <c r="K69" s="260">
        <v>598</v>
      </c>
      <c r="L69" s="260">
        <v>858</v>
      </c>
      <c r="M69" s="260">
        <v>-260</v>
      </c>
      <c r="N69" s="287">
        <v>-30.303030303030305</v>
      </c>
      <c r="O69" s="260">
        <v>50</v>
      </c>
      <c r="P69" s="260">
        <v>54</v>
      </c>
      <c r="Q69" s="260">
        <v>-4</v>
      </c>
      <c r="R69" s="287">
        <v>-7.407407407407407</v>
      </c>
      <c r="S69" s="287">
        <v>54.81209899175069</v>
      </c>
      <c r="T69" s="287">
        <v>83.13953488372093</v>
      </c>
      <c r="U69" s="288">
        <f t="shared" si="1"/>
        <v>-28.3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233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38477</v>
      </c>
      <c r="H10" s="280">
        <v>50846</v>
      </c>
      <c r="I10" s="280">
        <v>-12369</v>
      </c>
      <c r="J10" s="281">
        <v>-24.326397356724225</v>
      </c>
      <c r="K10" s="280">
        <v>15197</v>
      </c>
      <c r="L10" s="280">
        <v>18585</v>
      </c>
      <c r="M10" s="280">
        <v>-3388</v>
      </c>
      <c r="N10" s="281">
        <v>-18.22975517890772</v>
      </c>
      <c r="O10" s="280">
        <v>819</v>
      </c>
      <c r="P10" s="280">
        <v>1064</v>
      </c>
      <c r="Q10" s="280">
        <v>-245</v>
      </c>
      <c r="R10" s="281">
        <v>-23.026315789473685</v>
      </c>
      <c r="S10" s="281">
        <v>39.496322478363695</v>
      </c>
      <c r="T10" s="281">
        <v>36.55154781103725</v>
      </c>
      <c r="U10" s="282">
        <f aca="true" t="shared" si="0" ref="U10:U41">ROUND((ROUND(S10,1)-ROUND(T10,1)),1)</f>
        <v>2.9</v>
      </c>
      <c r="V10" s="181"/>
      <c r="W10" s="181"/>
      <c r="X10" s="181"/>
      <c r="Y10" s="181"/>
      <c r="Z10" s="181"/>
      <c r="AA10" s="181"/>
      <c r="AB10" s="181"/>
    </row>
    <row r="11" spans="1:28" ht="21.75" customHeight="1" thickBot="1">
      <c r="A11" s="198"/>
      <c r="B11" s="470" t="s">
        <v>192</v>
      </c>
      <c r="C11" s="470"/>
      <c r="D11" s="470"/>
      <c r="E11" s="470"/>
      <c r="F11" s="199"/>
      <c r="G11" s="234">
        <v>1239</v>
      </c>
      <c r="H11" s="235">
        <v>1311</v>
      </c>
      <c r="I11" s="235">
        <v>-72</v>
      </c>
      <c r="J11" s="283">
        <v>-5.491990846681922</v>
      </c>
      <c r="K11" s="235">
        <v>413</v>
      </c>
      <c r="L11" s="235">
        <v>919</v>
      </c>
      <c r="M11" s="235">
        <v>-506</v>
      </c>
      <c r="N11" s="283">
        <v>-55.059847660500544</v>
      </c>
      <c r="O11" s="235">
        <v>32</v>
      </c>
      <c r="P11" s="235">
        <v>47</v>
      </c>
      <c r="Q11" s="235">
        <v>-15</v>
      </c>
      <c r="R11" s="283">
        <v>-31.914893617021278</v>
      </c>
      <c r="S11" s="283">
        <v>33.333333333333336</v>
      </c>
      <c r="T11" s="283">
        <v>70.09916094584287</v>
      </c>
      <c r="U11" s="284">
        <f t="shared" si="0"/>
        <v>-36.8</v>
      </c>
      <c r="V11" s="181"/>
      <c r="W11" s="181"/>
      <c r="X11" s="181"/>
      <c r="Y11" s="181"/>
      <c r="Z11" s="181"/>
      <c r="AA11" s="181"/>
      <c r="AB11" s="181"/>
    </row>
    <row r="12" spans="1:28" ht="21.75" customHeight="1">
      <c r="A12" s="198"/>
      <c r="B12" s="470" t="s">
        <v>191</v>
      </c>
      <c r="C12" s="470"/>
      <c r="D12" s="470"/>
      <c r="E12" s="470"/>
      <c r="F12" s="199"/>
      <c r="G12" s="234">
        <v>961</v>
      </c>
      <c r="H12" s="235">
        <v>923</v>
      </c>
      <c r="I12" s="235">
        <v>38</v>
      </c>
      <c r="J12" s="283">
        <v>4.117009750812568</v>
      </c>
      <c r="K12" s="235">
        <v>202</v>
      </c>
      <c r="L12" s="235">
        <v>615</v>
      </c>
      <c r="M12" s="235">
        <v>-413</v>
      </c>
      <c r="N12" s="283">
        <v>-67.15447154471545</v>
      </c>
      <c r="O12" s="235">
        <v>14</v>
      </c>
      <c r="P12" s="235">
        <v>29</v>
      </c>
      <c r="Q12" s="235">
        <v>-15</v>
      </c>
      <c r="R12" s="283">
        <v>-51.724137931034484</v>
      </c>
      <c r="S12" s="283">
        <v>21.019771071800207</v>
      </c>
      <c r="T12" s="283">
        <v>66.63055254604551</v>
      </c>
      <c r="U12" s="284">
        <f t="shared" si="0"/>
        <v>-45.6</v>
      </c>
      <c r="V12" s="181"/>
      <c r="W12" s="181"/>
      <c r="X12" s="181"/>
      <c r="Y12" s="181"/>
      <c r="Z12" s="181"/>
      <c r="AA12" s="181"/>
      <c r="AB12" s="181"/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48</v>
      </c>
      <c r="H13" s="243">
        <v>82</v>
      </c>
      <c r="I13" s="243">
        <v>-34</v>
      </c>
      <c r="J13" s="285">
        <v>-41.46341463414634</v>
      </c>
      <c r="K13" s="243">
        <v>8</v>
      </c>
      <c r="L13" s="243">
        <v>2</v>
      </c>
      <c r="M13" s="243">
        <v>6</v>
      </c>
      <c r="N13" s="285">
        <v>300</v>
      </c>
      <c r="O13" s="243">
        <v>13</v>
      </c>
      <c r="P13" s="243">
        <v>3</v>
      </c>
      <c r="Q13" s="243">
        <v>10</v>
      </c>
      <c r="R13" s="285">
        <v>333.3333333333333</v>
      </c>
      <c r="S13" s="285">
        <v>16.666666666666668</v>
      </c>
      <c r="T13" s="285">
        <v>2.4390243902439024</v>
      </c>
      <c r="U13" s="286">
        <f t="shared" si="0"/>
        <v>14.3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162</v>
      </c>
      <c r="H14" s="243">
        <v>169</v>
      </c>
      <c r="I14" s="243">
        <v>-7</v>
      </c>
      <c r="J14" s="285">
        <v>-4.1420118343195265</v>
      </c>
      <c r="K14" s="243">
        <v>201</v>
      </c>
      <c r="L14" s="243">
        <v>21</v>
      </c>
      <c r="M14" s="243">
        <v>180</v>
      </c>
      <c r="N14" s="285">
        <v>857.1428571428571</v>
      </c>
      <c r="O14" s="243">
        <v>2</v>
      </c>
      <c r="P14" s="243">
        <v>10</v>
      </c>
      <c r="Q14" s="243">
        <v>-8</v>
      </c>
      <c r="R14" s="285">
        <v>-80</v>
      </c>
      <c r="S14" s="285">
        <v>124.07407407407408</v>
      </c>
      <c r="T14" s="285">
        <v>12.42603550295858</v>
      </c>
      <c r="U14" s="286">
        <f t="shared" si="0"/>
        <v>111.7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45</v>
      </c>
      <c r="H15" s="243">
        <v>106</v>
      </c>
      <c r="I15" s="243">
        <v>-61</v>
      </c>
      <c r="J15" s="285">
        <v>-57.54716981132076</v>
      </c>
      <c r="K15" s="243">
        <v>2</v>
      </c>
      <c r="L15" s="243">
        <v>7</v>
      </c>
      <c r="M15" s="243">
        <v>-5</v>
      </c>
      <c r="N15" s="285">
        <v>-71.42857142857143</v>
      </c>
      <c r="O15" s="243">
        <v>3</v>
      </c>
      <c r="P15" s="243">
        <v>5</v>
      </c>
      <c r="Q15" s="243">
        <v>-2</v>
      </c>
      <c r="R15" s="285">
        <v>-40</v>
      </c>
      <c r="S15" s="285">
        <v>4.444444444444445</v>
      </c>
      <c r="T15" s="285">
        <v>6.60377358490566</v>
      </c>
      <c r="U15" s="286">
        <f t="shared" si="0"/>
        <v>-2.2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23</v>
      </c>
      <c r="H16" s="243">
        <v>31</v>
      </c>
      <c r="I16" s="243">
        <v>-8</v>
      </c>
      <c r="J16" s="285">
        <v>-25.806451612903224</v>
      </c>
      <c r="K16" s="243">
        <v>0</v>
      </c>
      <c r="L16" s="243">
        <v>274</v>
      </c>
      <c r="M16" s="243">
        <v>-274</v>
      </c>
      <c r="N16" s="285">
        <v>-100</v>
      </c>
      <c r="O16" s="243">
        <v>0</v>
      </c>
      <c r="P16" s="243">
        <v>0</v>
      </c>
      <c r="Q16" s="243">
        <v>0</v>
      </c>
      <c r="R16" s="296" t="s">
        <v>40</v>
      </c>
      <c r="S16" s="285">
        <v>0</v>
      </c>
      <c r="T16" s="285">
        <v>883.8709677419355</v>
      </c>
      <c r="U16" s="286">
        <f t="shared" si="0"/>
        <v>-883.9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1519</v>
      </c>
      <c r="H17" s="235">
        <v>2087</v>
      </c>
      <c r="I17" s="235">
        <v>-568</v>
      </c>
      <c r="J17" s="283">
        <v>-27.21609966459032</v>
      </c>
      <c r="K17" s="235">
        <v>502</v>
      </c>
      <c r="L17" s="235">
        <v>868</v>
      </c>
      <c r="M17" s="235">
        <v>-366</v>
      </c>
      <c r="N17" s="283">
        <v>-42.16589861751152</v>
      </c>
      <c r="O17" s="235">
        <v>63</v>
      </c>
      <c r="P17" s="235">
        <v>82</v>
      </c>
      <c r="Q17" s="235">
        <v>-19</v>
      </c>
      <c r="R17" s="283">
        <v>-23.170731707317074</v>
      </c>
      <c r="S17" s="283">
        <v>33.04805793285056</v>
      </c>
      <c r="T17" s="283">
        <v>41.59080019166267</v>
      </c>
      <c r="U17" s="284">
        <f t="shared" si="0"/>
        <v>-8.6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163</v>
      </c>
      <c r="H18" s="235">
        <v>480</v>
      </c>
      <c r="I18" s="235">
        <v>-317</v>
      </c>
      <c r="J18" s="283">
        <v>-66.04166666666667</v>
      </c>
      <c r="K18" s="235">
        <v>61</v>
      </c>
      <c r="L18" s="235">
        <v>144</v>
      </c>
      <c r="M18" s="235">
        <v>-83</v>
      </c>
      <c r="N18" s="283">
        <v>-57.638888888888886</v>
      </c>
      <c r="O18" s="235">
        <v>17</v>
      </c>
      <c r="P18" s="235">
        <v>19</v>
      </c>
      <c r="Q18" s="235">
        <v>-2</v>
      </c>
      <c r="R18" s="283">
        <v>-10.526315789473685</v>
      </c>
      <c r="S18" s="283">
        <v>37.423312883435585</v>
      </c>
      <c r="T18" s="283">
        <v>30</v>
      </c>
      <c r="U18" s="284">
        <f t="shared" si="0"/>
        <v>7.4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212</v>
      </c>
      <c r="H19" s="243">
        <v>316</v>
      </c>
      <c r="I19" s="243">
        <v>-104</v>
      </c>
      <c r="J19" s="285">
        <v>-32.91139240506329</v>
      </c>
      <c r="K19" s="243">
        <v>55</v>
      </c>
      <c r="L19" s="243">
        <v>30</v>
      </c>
      <c r="M19" s="243">
        <v>25</v>
      </c>
      <c r="N19" s="285">
        <v>83.33333333333333</v>
      </c>
      <c r="O19" s="243">
        <v>4</v>
      </c>
      <c r="P19" s="243">
        <v>6</v>
      </c>
      <c r="Q19" s="243">
        <v>-2</v>
      </c>
      <c r="R19" s="285">
        <v>-33.333333333333336</v>
      </c>
      <c r="S19" s="285">
        <v>25.943396226415093</v>
      </c>
      <c r="T19" s="285">
        <v>9.49367088607595</v>
      </c>
      <c r="U19" s="286">
        <f t="shared" si="0"/>
        <v>16.4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716</v>
      </c>
      <c r="H20" s="243">
        <v>695</v>
      </c>
      <c r="I20" s="243">
        <v>21</v>
      </c>
      <c r="J20" s="285">
        <v>3.0215827338129495</v>
      </c>
      <c r="K20" s="243">
        <v>160</v>
      </c>
      <c r="L20" s="243">
        <v>156</v>
      </c>
      <c r="M20" s="243">
        <v>4</v>
      </c>
      <c r="N20" s="285">
        <v>2.5641025641025643</v>
      </c>
      <c r="O20" s="243">
        <v>13</v>
      </c>
      <c r="P20" s="243">
        <v>11</v>
      </c>
      <c r="Q20" s="243">
        <v>2</v>
      </c>
      <c r="R20" s="285">
        <v>18.181818181818183</v>
      </c>
      <c r="S20" s="285">
        <v>22.3463687150838</v>
      </c>
      <c r="T20" s="285">
        <v>22.446043165467625</v>
      </c>
      <c r="U20" s="286">
        <f t="shared" si="0"/>
        <v>-0.1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107</v>
      </c>
      <c r="H21" s="243">
        <v>234</v>
      </c>
      <c r="I21" s="243">
        <v>-127</v>
      </c>
      <c r="J21" s="285">
        <v>-54.27350427350427</v>
      </c>
      <c r="K21" s="243">
        <v>155</v>
      </c>
      <c r="L21" s="243">
        <v>319</v>
      </c>
      <c r="M21" s="243">
        <v>-164</v>
      </c>
      <c r="N21" s="285">
        <v>-51.41065830721003</v>
      </c>
      <c r="O21" s="243">
        <v>5</v>
      </c>
      <c r="P21" s="243">
        <v>19</v>
      </c>
      <c r="Q21" s="243">
        <v>-14</v>
      </c>
      <c r="R21" s="285">
        <v>-73.6842105263158</v>
      </c>
      <c r="S21" s="285">
        <v>144.85981308411215</v>
      </c>
      <c r="T21" s="285">
        <v>136.32478632478632</v>
      </c>
      <c r="U21" s="286">
        <f t="shared" si="0"/>
        <v>8.6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65</v>
      </c>
      <c r="H22" s="243">
        <v>145</v>
      </c>
      <c r="I22" s="243">
        <v>-80</v>
      </c>
      <c r="J22" s="285">
        <v>-55.172413793103445</v>
      </c>
      <c r="K22" s="243">
        <v>35</v>
      </c>
      <c r="L22" s="243">
        <v>114</v>
      </c>
      <c r="M22" s="243">
        <v>-79</v>
      </c>
      <c r="N22" s="285">
        <v>-69.29824561403508</v>
      </c>
      <c r="O22" s="243">
        <v>13</v>
      </c>
      <c r="P22" s="243">
        <v>15</v>
      </c>
      <c r="Q22" s="243">
        <v>-2</v>
      </c>
      <c r="R22" s="285">
        <v>-13.333333333333334</v>
      </c>
      <c r="S22" s="285">
        <v>53.84615384615385</v>
      </c>
      <c r="T22" s="285">
        <v>78.62068965517241</v>
      </c>
      <c r="U22" s="286">
        <f t="shared" si="0"/>
        <v>-24.8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256</v>
      </c>
      <c r="H23" s="243">
        <v>217</v>
      </c>
      <c r="I23" s="243">
        <v>39</v>
      </c>
      <c r="J23" s="285">
        <v>17.972350230414747</v>
      </c>
      <c r="K23" s="243">
        <v>36</v>
      </c>
      <c r="L23" s="243">
        <v>105</v>
      </c>
      <c r="M23" s="243">
        <v>-69</v>
      </c>
      <c r="N23" s="285">
        <v>-65.71428571428571</v>
      </c>
      <c r="O23" s="243">
        <v>11</v>
      </c>
      <c r="P23" s="243">
        <v>12</v>
      </c>
      <c r="Q23" s="243">
        <v>-1</v>
      </c>
      <c r="R23" s="285">
        <v>-8.333333333333334</v>
      </c>
      <c r="S23" s="285">
        <v>14.0625</v>
      </c>
      <c r="T23" s="285">
        <v>48.38709677419355</v>
      </c>
      <c r="U23" s="286">
        <f t="shared" si="0"/>
        <v>-34.3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2443</v>
      </c>
      <c r="H24" s="235">
        <v>3248</v>
      </c>
      <c r="I24" s="235">
        <v>-805</v>
      </c>
      <c r="J24" s="283">
        <v>-24.78448275862069</v>
      </c>
      <c r="K24" s="235">
        <v>197</v>
      </c>
      <c r="L24" s="235">
        <v>261</v>
      </c>
      <c r="M24" s="235">
        <v>-64</v>
      </c>
      <c r="N24" s="283">
        <v>-24.521072796934867</v>
      </c>
      <c r="O24" s="235">
        <v>28</v>
      </c>
      <c r="P24" s="235">
        <v>54</v>
      </c>
      <c r="Q24" s="235">
        <v>-26</v>
      </c>
      <c r="R24" s="283">
        <v>-48.148148148148145</v>
      </c>
      <c r="S24" s="283">
        <v>8.063855914858781</v>
      </c>
      <c r="T24" s="283">
        <v>8.035714285714286</v>
      </c>
      <c r="U24" s="284">
        <f t="shared" si="0"/>
        <v>0.1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12041</v>
      </c>
      <c r="H25" s="235">
        <v>14859</v>
      </c>
      <c r="I25" s="235">
        <v>-2818</v>
      </c>
      <c r="J25" s="283">
        <v>-18.964937075173296</v>
      </c>
      <c r="K25" s="235">
        <v>4966</v>
      </c>
      <c r="L25" s="235">
        <v>4407</v>
      </c>
      <c r="M25" s="235">
        <v>559</v>
      </c>
      <c r="N25" s="283">
        <v>12.684365781710914</v>
      </c>
      <c r="O25" s="235">
        <v>189</v>
      </c>
      <c r="P25" s="235">
        <v>277</v>
      </c>
      <c r="Q25" s="235">
        <v>-88</v>
      </c>
      <c r="R25" s="283">
        <v>-31.768953068592058</v>
      </c>
      <c r="S25" s="283">
        <v>41.242421725770285</v>
      </c>
      <c r="T25" s="283">
        <v>29.658792650918635</v>
      </c>
      <c r="U25" s="284">
        <f t="shared" si="0"/>
        <v>11.5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1374</v>
      </c>
      <c r="H26" s="235">
        <v>1690</v>
      </c>
      <c r="I26" s="235">
        <v>-316</v>
      </c>
      <c r="J26" s="283">
        <v>-18.698224852071007</v>
      </c>
      <c r="K26" s="235">
        <v>477</v>
      </c>
      <c r="L26" s="235">
        <v>329</v>
      </c>
      <c r="M26" s="235">
        <v>148</v>
      </c>
      <c r="N26" s="283">
        <v>44.984802431610944</v>
      </c>
      <c r="O26" s="235">
        <v>10</v>
      </c>
      <c r="P26" s="235">
        <v>30</v>
      </c>
      <c r="Q26" s="235">
        <v>-20</v>
      </c>
      <c r="R26" s="283">
        <v>-66.66666666666667</v>
      </c>
      <c r="S26" s="283">
        <v>34.71615720524017</v>
      </c>
      <c r="T26" s="283">
        <v>19.467455621301774</v>
      </c>
      <c r="U26" s="284">
        <f t="shared" si="0"/>
        <v>15.2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750</v>
      </c>
      <c r="H27" s="243">
        <v>1119</v>
      </c>
      <c r="I27" s="243">
        <v>-369</v>
      </c>
      <c r="J27" s="285">
        <v>-32.975871313672926</v>
      </c>
      <c r="K27" s="243">
        <v>319</v>
      </c>
      <c r="L27" s="243">
        <v>118</v>
      </c>
      <c r="M27" s="243">
        <v>201</v>
      </c>
      <c r="N27" s="285">
        <v>170.33898305084745</v>
      </c>
      <c r="O27" s="243">
        <v>12</v>
      </c>
      <c r="P27" s="243">
        <v>13</v>
      </c>
      <c r="Q27" s="243">
        <v>-1</v>
      </c>
      <c r="R27" s="285">
        <v>-7.6923076923076925</v>
      </c>
      <c r="S27" s="285">
        <v>42.53333333333333</v>
      </c>
      <c r="T27" s="285">
        <v>10.545129579982127</v>
      </c>
      <c r="U27" s="286">
        <f t="shared" si="0"/>
        <v>32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1236</v>
      </c>
      <c r="H28" s="243">
        <v>1122</v>
      </c>
      <c r="I28" s="243">
        <v>114</v>
      </c>
      <c r="J28" s="285">
        <v>10.16042780748663</v>
      </c>
      <c r="K28" s="243">
        <v>940</v>
      </c>
      <c r="L28" s="243">
        <v>282</v>
      </c>
      <c r="M28" s="243">
        <v>658</v>
      </c>
      <c r="N28" s="285">
        <v>233.33333333333334</v>
      </c>
      <c r="O28" s="243">
        <v>9</v>
      </c>
      <c r="P28" s="243">
        <v>16</v>
      </c>
      <c r="Q28" s="243">
        <v>-7</v>
      </c>
      <c r="R28" s="285">
        <v>-43.75</v>
      </c>
      <c r="S28" s="285">
        <v>76.05177993527508</v>
      </c>
      <c r="T28" s="285">
        <v>25.13368983957219</v>
      </c>
      <c r="U28" s="286">
        <f t="shared" si="0"/>
        <v>51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2612</v>
      </c>
      <c r="H29" s="243">
        <v>3592</v>
      </c>
      <c r="I29" s="243">
        <v>-980</v>
      </c>
      <c r="J29" s="285">
        <v>-27.28285077951002</v>
      </c>
      <c r="K29" s="243">
        <v>175</v>
      </c>
      <c r="L29" s="243">
        <v>113</v>
      </c>
      <c r="M29" s="243">
        <v>62</v>
      </c>
      <c r="N29" s="285">
        <v>54.86725663716814</v>
      </c>
      <c r="O29" s="243">
        <v>40</v>
      </c>
      <c r="P29" s="243">
        <v>35</v>
      </c>
      <c r="Q29" s="243">
        <v>5</v>
      </c>
      <c r="R29" s="285">
        <v>14.285714285714286</v>
      </c>
      <c r="S29" s="285">
        <v>6.699846860643185</v>
      </c>
      <c r="T29" s="285">
        <v>3.145879732739421</v>
      </c>
      <c r="U29" s="286">
        <f t="shared" si="0"/>
        <v>3.6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1416</v>
      </c>
      <c r="H30" s="243">
        <v>1991</v>
      </c>
      <c r="I30" s="243">
        <v>-575</v>
      </c>
      <c r="J30" s="285">
        <v>-28.87995981918634</v>
      </c>
      <c r="K30" s="243">
        <v>292</v>
      </c>
      <c r="L30" s="243">
        <v>1669</v>
      </c>
      <c r="M30" s="243">
        <v>-1377</v>
      </c>
      <c r="N30" s="285">
        <v>-82.50449370880767</v>
      </c>
      <c r="O30" s="243">
        <v>24</v>
      </c>
      <c r="P30" s="243">
        <v>45</v>
      </c>
      <c r="Q30" s="243">
        <v>-21</v>
      </c>
      <c r="R30" s="285">
        <v>-46.666666666666664</v>
      </c>
      <c r="S30" s="285">
        <v>20.62146892655367</v>
      </c>
      <c r="T30" s="285">
        <v>83.82722250125565</v>
      </c>
      <c r="U30" s="286">
        <f t="shared" si="0"/>
        <v>-63.2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2960</v>
      </c>
      <c r="H31" s="243">
        <v>2982</v>
      </c>
      <c r="I31" s="243">
        <v>-22</v>
      </c>
      <c r="J31" s="285">
        <v>-0.7377598926894702</v>
      </c>
      <c r="K31" s="243">
        <v>1861</v>
      </c>
      <c r="L31" s="243">
        <v>857</v>
      </c>
      <c r="M31" s="243">
        <v>1004</v>
      </c>
      <c r="N31" s="285">
        <v>117.15285880980163</v>
      </c>
      <c r="O31" s="243">
        <v>50</v>
      </c>
      <c r="P31" s="243">
        <v>68</v>
      </c>
      <c r="Q31" s="243">
        <v>-18</v>
      </c>
      <c r="R31" s="285">
        <v>-26.470588235294116</v>
      </c>
      <c r="S31" s="285">
        <v>62.87162162162162</v>
      </c>
      <c r="T31" s="285">
        <v>28.739101274312542</v>
      </c>
      <c r="U31" s="286">
        <f t="shared" si="0"/>
        <v>34.2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446</v>
      </c>
      <c r="H32" s="243">
        <v>819</v>
      </c>
      <c r="I32" s="243">
        <v>-373</v>
      </c>
      <c r="J32" s="285">
        <v>-45.543345543345545</v>
      </c>
      <c r="K32" s="243">
        <v>121</v>
      </c>
      <c r="L32" s="243">
        <v>464</v>
      </c>
      <c r="M32" s="243">
        <v>-343</v>
      </c>
      <c r="N32" s="285">
        <v>-73.92241379310344</v>
      </c>
      <c r="O32" s="243">
        <v>11</v>
      </c>
      <c r="P32" s="243">
        <v>26</v>
      </c>
      <c r="Q32" s="243">
        <v>-15</v>
      </c>
      <c r="R32" s="285">
        <v>-57.69230769230769</v>
      </c>
      <c r="S32" s="285">
        <v>27.130044843049326</v>
      </c>
      <c r="T32" s="285">
        <v>56.65445665445665</v>
      </c>
      <c r="U32" s="286">
        <f t="shared" si="0"/>
        <v>-29.6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115</v>
      </c>
      <c r="H33" s="243">
        <v>197</v>
      </c>
      <c r="I33" s="243">
        <v>-82</v>
      </c>
      <c r="J33" s="285">
        <v>-41.6243654822335</v>
      </c>
      <c r="K33" s="243">
        <v>11</v>
      </c>
      <c r="L33" s="243">
        <v>18</v>
      </c>
      <c r="M33" s="243">
        <v>-7</v>
      </c>
      <c r="N33" s="285">
        <v>-38.888888888888886</v>
      </c>
      <c r="O33" s="243">
        <v>6</v>
      </c>
      <c r="P33" s="243">
        <v>7</v>
      </c>
      <c r="Q33" s="243">
        <v>-1</v>
      </c>
      <c r="R33" s="285">
        <v>-14.285714285714286</v>
      </c>
      <c r="S33" s="285">
        <v>9.565217391304348</v>
      </c>
      <c r="T33" s="285">
        <v>9.137055837563452</v>
      </c>
      <c r="U33" s="286">
        <f t="shared" si="0"/>
        <v>0.5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334</v>
      </c>
      <c r="H34" s="243">
        <v>456</v>
      </c>
      <c r="I34" s="243">
        <v>-122</v>
      </c>
      <c r="J34" s="285">
        <v>-26.75438596491228</v>
      </c>
      <c r="K34" s="243">
        <v>581</v>
      </c>
      <c r="L34" s="243">
        <v>359</v>
      </c>
      <c r="M34" s="243">
        <v>222</v>
      </c>
      <c r="N34" s="285">
        <v>61.83844011142061</v>
      </c>
      <c r="O34" s="243">
        <v>12</v>
      </c>
      <c r="P34" s="243">
        <v>6</v>
      </c>
      <c r="Q34" s="243">
        <v>6</v>
      </c>
      <c r="R34" s="285">
        <v>100</v>
      </c>
      <c r="S34" s="285">
        <v>173.95209580838323</v>
      </c>
      <c r="T34" s="285">
        <v>78.7280701754386</v>
      </c>
      <c r="U34" s="286">
        <f t="shared" si="0"/>
        <v>95.3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798</v>
      </c>
      <c r="H35" s="243">
        <v>891</v>
      </c>
      <c r="I35" s="243">
        <v>-93</v>
      </c>
      <c r="J35" s="285">
        <v>-10.437710437710438</v>
      </c>
      <c r="K35" s="243">
        <v>189</v>
      </c>
      <c r="L35" s="243">
        <v>198</v>
      </c>
      <c r="M35" s="243">
        <v>-9</v>
      </c>
      <c r="N35" s="285">
        <v>-4.545454545454546</v>
      </c>
      <c r="O35" s="243">
        <v>15</v>
      </c>
      <c r="P35" s="243">
        <v>31</v>
      </c>
      <c r="Q35" s="243">
        <v>-16</v>
      </c>
      <c r="R35" s="285">
        <v>-51.61290322580645</v>
      </c>
      <c r="S35" s="285">
        <v>23.68421052631579</v>
      </c>
      <c r="T35" s="285">
        <v>22.22222222222222</v>
      </c>
      <c r="U35" s="286">
        <f t="shared" si="0"/>
        <v>1.5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5249</v>
      </c>
      <c r="H36" s="235">
        <v>5715</v>
      </c>
      <c r="I36" s="235">
        <v>-466</v>
      </c>
      <c r="J36" s="283">
        <v>-8.15398075240595</v>
      </c>
      <c r="K36" s="235">
        <v>687</v>
      </c>
      <c r="L36" s="235">
        <v>1723</v>
      </c>
      <c r="M36" s="235">
        <v>-1036</v>
      </c>
      <c r="N36" s="283">
        <v>-60.127684271619266</v>
      </c>
      <c r="O36" s="235">
        <v>98</v>
      </c>
      <c r="P36" s="235">
        <v>131</v>
      </c>
      <c r="Q36" s="235">
        <v>-33</v>
      </c>
      <c r="R36" s="283">
        <v>-25.19083969465649</v>
      </c>
      <c r="S36" s="283">
        <v>13.08820727757668</v>
      </c>
      <c r="T36" s="283">
        <v>30.14873140857393</v>
      </c>
      <c r="U36" s="284">
        <f t="shared" si="0"/>
        <v>-17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118</v>
      </c>
      <c r="H37" s="235">
        <v>129</v>
      </c>
      <c r="I37" s="235">
        <v>-11</v>
      </c>
      <c r="J37" s="283">
        <v>-8.527131782945736</v>
      </c>
      <c r="K37" s="235">
        <v>3</v>
      </c>
      <c r="L37" s="235">
        <v>22</v>
      </c>
      <c r="M37" s="235">
        <v>-19</v>
      </c>
      <c r="N37" s="283">
        <v>-86.36363636363636</v>
      </c>
      <c r="O37" s="235">
        <v>1</v>
      </c>
      <c r="P37" s="235">
        <v>6</v>
      </c>
      <c r="Q37" s="235">
        <v>-5</v>
      </c>
      <c r="R37" s="283">
        <v>-83.33333333333333</v>
      </c>
      <c r="S37" s="283">
        <v>2.542372881355932</v>
      </c>
      <c r="T37" s="283">
        <v>17.05426356589147</v>
      </c>
      <c r="U37" s="284">
        <f t="shared" si="0"/>
        <v>-14.6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83</v>
      </c>
      <c r="H38" s="243">
        <v>118</v>
      </c>
      <c r="I38" s="243">
        <v>-35</v>
      </c>
      <c r="J38" s="285">
        <v>-29.661016949152543</v>
      </c>
      <c r="K38" s="243">
        <v>6</v>
      </c>
      <c r="L38" s="243">
        <v>104</v>
      </c>
      <c r="M38" s="243">
        <v>-98</v>
      </c>
      <c r="N38" s="285">
        <v>-94.23076923076923</v>
      </c>
      <c r="O38" s="243">
        <v>5</v>
      </c>
      <c r="P38" s="243">
        <v>2</v>
      </c>
      <c r="Q38" s="243">
        <v>3</v>
      </c>
      <c r="R38" s="285">
        <v>150</v>
      </c>
      <c r="S38" s="285">
        <v>7.228915662650603</v>
      </c>
      <c r="T38" s="285">
        <v>88.13559322033899</v>
      </c>
      <c r="U38" s="286">
        <f t="shared" si="0"/>
        <v>-80.9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72</v>
      </c>
      <c r="H39" s="243">
        <v>112</v>
      </c>
      <c r="I39" s="243">
        <v>-40</v>
      </c>
      <c r="J39" s="285">
        <v>-35.714285714285715</v>
      </c>
      <c r="K39" s="243">
        <v>6</v>
      </c>
      <c r="L39" s="243">
        <v>178</v>
      </c>
      <c r="M39" s="243">
        <v>-172</v>
      </c>
      <c r="N39" s="285">
        <v>-96.62921348314607</v>
      </c>
      <c r="O39" s="243">
        <v>8</v>
      </c>
      <c r="P39" s="243">
        <v>8</v>
      </c>
      <c r="Q39" s="243">
        <v>0</v>
      </c>
      <c r="R39" s="285">
        <v>0</v>
      </c>
      <c r="S39" s="285">
        <v>8.333333333333334</v>
      </c>
      <c r="T39" s="285">
        <v>158.92857142857142</v>
      </c>
      <c r="U39" s="286">
        <f t="shared" si="0"/>
        <v>-150.6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563</v>
      </c>
      <c r="H40" s="243">
        <v>687</v>
      </c>
      <c r="I40" s="243">
        <v>-124</v>
      </c>
      <c r="J40" s="285">
        <v>-18.049490538573508</v>
      </c>
      <c r="K40" s="243">
        <v>69</v>
      </c>
      <c r="L40" s="243">
        <v>97</v>
      </c>
      <c r="M40" s="243">
        <v>-28</v>
      </c>
      <c r="N40" s="285">
        <v>-28.8659793814433</v>
      </c>
      <c r="O40" s="243">
        <v>15</v>
      </c>
      <c r="P40" s="243">
        <v>14</v>
      </c>
      <c r="Q40" s="243">
        <v>1</v>
      </c>
      <c r="R40" s="285">
        <v>7.142857142857143</v>
      </c>
      <c r="S40" s="285">
        <v>12.255772646536412</v>
      </c>
      <c r="T40" s="285">
        <v>14.119359534206696</v>
      </c>
      <c r="U40" s="286">
        <f t="shared" si="0"/>
        <v>-1.8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3466</v>
      </c>
      <c r="H41" s="243">
        <v>3818</v>
      </c>
      <c r="I41" s="243">
        <v>-352</v>
      </c>
      <c r="J41" s="285">
        <v>-9.219486642221058</v>
      </c>
      <c r="K41" s="243">
        <v>595</v>
      </c>
      <c r="L41" s="243">
        <v>1206</v>
      </c>
      <c r="M41" s="243">
        <v>-611</v>
      </c>
      <c r="N41" s="285">
        <v>-50.66334991708126</v>
      </c>
      <c r="O41" s="243">
        <v>58</v>
      </c>
      <c r="P41" s="243">
        <v>92</v>
      </c>
      <c r="Q41" s="243">
        <v>-34</v>
      </c>
      <c r="R41" s="285">
        <v>-36.95652173913044</v>
      </c>
      <c r="S41" s="285">
        <v>17.1667628390075</v>
      </c>
      <c r="T41" s="285">
        <v>31.587218438973284</v>
      </c>
      <c r="U41" s="286">
        <f t="shared" si="0"/>
        <v>-14.4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947</v>
      </c>
      <c r="H42" s="243">
        <v>851</v>
      </c>
      <c r="I42" s="243">
        <v>96</v>
      </c>
      <c r="J42" s="285">
        <v>11.280846063454758</v>
      </c>
      <c r="K42" s="243">
        <v>8</v>
      </c>
      <c r="L42" s="243">
        <v>116</v>
      </c>
      <c r="M42" s="243">
        <v>-108</v>
      </c>
      <c r="N42" s="285">
        <v>-93.10344827586206</v>
      </c>
      <c r="O42" s="243">
        <v>11</v>
      </c>
      <c r="P42" s="243">
        <v>9</v>
      </c>
      <c r="Q42" s="243">
        <v>2</v>
      </c>
      <c r="R42" s="285">
        <v>22.22222222222222</v>
      </c>
      <c r="S42" s="285">
        <v>0.8447729672650475</v>
      </c>
      <c r="T42" s="285">
        <v>13.6310223266745</v>
      </c>
      <c r="U42" s="286">
        <f aca="true" t="shared" si="1" ref="U42:U69">ROUND((ROUND(S42,1)-ROUND(T42,1)),1)</f>
        <v>-12.8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6811</v>
      </c>
      <c r="H43" s="235">
        <v>12020</v>
      </c>
      <c r="I43" s="235">
        <v>-5209</v>
      </c>
      <c r="J43" s="283">
        <v>-43.336106489184694</v>
      </c>
      <c r="K43" s="235">
        <v>2776</v>
      </c>
      <c r="L43" s="235">
        <v>1060</v>
      </c>
      <c r="M43" s="235">
        <v>1716</v>
      </c>
      <c r="N43" s="283">
        <v>161.88679245283018</v>
      </c>
      <c r="O43" s="235">
        <v>154</v>
      </c>
      <c r="P43" s="235">
        <v>144</v>
      </c>
      <c r="Q43" s="235">
        <v>10</v>
      </c>
      <c r="R43" s="283">
        <v>6.944444444444445</v>
      </c>
      <c r="S43" s="283">
        <v>40.75759800323007</v>
      </c>
      <c r="T43" s="283">
        <v>8.81863560732113</v>
      </c>
      <c r="U43" s="284">
        <f t="shared" si="1"/>
        <v>32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185</v>
      </c>
      <c r="H44" s="235">
        <v>422</v>
      </c>
      <c r="I44" s="235">
        <v>-237</v>
      </c>
      <c r="J44" s="283">
        <v>-56.161137440758296</v>
      </c>
      <c r="K44" s="235">
        <v>1110</v>
      </c>
      <c r="L44" s="235">
        <v>247</v>
      </c>
      <c r="M44" s="235">
        <v>863</v>
      </c>
      <c r="N44" s="283">
        <v>349.3927125506073</v>
      </c>
      <c r="O44" s="235">
        <v>11</v>
      </c>
      <c r="P44" s="235">
        <v>5</v>
      </c>
      <c r="Q44" s="235">
        <v>6</v>
      </c>
      <c r="R44" s="283">
        <v>120</v>
      </c>
      <c r="S44" s="283">
        <v>600</v>
      </c>
      <c r="T44" s="283">
        <v>58.53080568720379</v>
      </c>
      <c r="U44" s="284">
        <f t="shared" si="1"/>
        <v>541.5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796</v>
      </c>
      <c r="H45" s="243">
        <v>1048</v>
      </c>
      <c r="I45" s="243">
        <v>-252</v>
      </c>
      <c r="J45" s="285">
        <v>-24.045801526717558</v>
      </c>
      <c r="K45" s="243">
        <v>613</v>
      </c>
      <c r="L45" s="243">
        <v>114</v>
      </c>
      <c r="M45" s="243">
        <v>499</v>
      </c>
      <c r="N45" s="285">
        <v>437.719298245614</v>
      </c>
      <c r="O45" s="243">
        <v>15</v>
      </c>
      <c r="P45" s="243">
        <v>17</v>
      </c>
      <c r="Q45" s="243">
        <v>-2</v>
      </c>
      <c r="R45" s="285">
        <v>-11.764705882352942</v>
      </c>
      <c r="S45" s="285">
        <v>77.01005025125629</v>
      </c>
      <c r="T45" s="285">
        <v>10.877862595419847</v>
      </c>
      <c r="U45" s="286">
        <f t="shared" si="1"/>
        <v>66.1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3736</v>
      </c>
      <c r="H46" s="243">
        <v>7909</v>
      </c>
      <c r="I46" s="243">
        <v>-4173</v>
      </c>
      <c r="J46" s="285">
        <v>-52.76267543305095</v>
      </c>
      <c r="K46" s="243">
        <v>322</v>
      </c>
      <c r="L46" s="243">
        <v>346</v>
      </c>
      <c r="M46" s="243">
        <v>-24</v>
      </c>
      <c r="N46" s="285">
        <v>-6.936416184971098</v>
      </c>
      <c r="O46" s="243">
        <v>73</v>
      </c>
      <c r="P46" s="243">
        <v>65</v>
      </c>
      <c r="Q46" s="243">
        <v>8</v>
      </c>
      <c r="R46" s="285">
        <v>12.307692307692308</v>
      </c>
      <c r="S46" s="285">
        <v>8.618843683083512</v>
      </c>
      <c r="T46" s="285">
        <v>4.37476292830952</v>
      </c>
      <c r="U46" s="286">
        <f t="shared" si="1"/>
        <v>4.2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1773</v>
      </c>
      <c r="H47" s="243">
        <v>2016</v>
      </c>
      <c r="I47" s="243">
        <v>-243</v>
      </c>
      <c r="J47" s="285">
        <v>-12.053571428571429</v>
      </c>
      <c r="K47" s="243">
        <v>607</v>
      </c>
      <c r="L47" s="243">
        <v>294</v>
      </c>
      <c r="M47" s="243">
        <v>313</v>
      </c>
      <c r="N47" s="285">
        <v>106.4625850340136</v>
      </c>
      <c r="O47" s="243">
        <v>34</v>
      </c>
      <c r="P47" s="243">
        <v>45</v>
      </c>
      <c r="Q47" s="243">
        <v>-11</v>
      </c>
      <c r="R47" s="285">
        <v>-24.444444444444443</v>
      </c>
      <c r="S47" s="285">
        <v>34.23575860124083</v>
      </c>
      <c r="T47" s="285">
        <v>14.583333333333334</v>
      </c>
      <c r="U47" s="286">
        <f t="shared" si="1"/>
        <v>19.6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215</v>
      </c>
      <c r="H48" s="243">
        <v>329</v>
      </c>
      <c r="I48" s="243">
        <v>-114</v>
      </c>
      <c r="J48" s="285">
        <v>-34.650455927051674</v>
      </c>
      <c r="K48" s="243">
        <v>91</v>
      </c>
      <c r="L48" s="243">
        <v>40</v>
      </c>
      <c r="M48" s="243">
        <v>51</v>
      </c>
      <c r="N48" s="285">
        <v>127.5</v>
      </c>
      <c r="O48" s="243">
        <v>17</v>
      </c>
      <c r="P48" s="243">
        <v>7</v>
      </c>
      <c r="Q48" s="243">
        <v>10</v>
      </c>
      <c r="R48" s="285">
        <v>142.85714285714286</v>
      </c>
      <c r="S48" s="285">
        <v>42.325581395348834</v>
      </c>
      <c r="T48" s="285">
        <v>12.158054711246201</v>
      </c>
      <c r="U48" s="286">
        <f t="shared" si="1"/>
        <v>30.1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106</v>
      </c>
      <c r="H49" s="243">
        <v>296</v>
      </c>
      <c r="I49" s="243">
        <v>-190</v>
      </c>
      <c r="J49" s="285">
        <v>-64.1891891891892</v>
      </c>
      <c r="K49" s="243">
        <v>33</v>
      </c>
      <c r="L49" s="243">
        <v>19</v>
      </c>
      <c r="M49" s="243">
        <v>14</v>
      </c>
      <c r="N49" s="285">
        <v>73.6842105263158</v>
      </c>
      <c r="O49" s="243">
        <v>4</v>
      </c>
      <c r="P49" s="243">
        <v>5</v>
      </c>
      <c r="Q49" s="243">
        <v>-1</v>
      </c>
      <c r="R49" s="285">
        <v>-20</v>
      </c>
      <c r="S49" s="285">
        <v>31.132075471698112</v>
      </c>
      <c r="T49" s="285">
        <v>6.418918918918919</v>
      </c>
      <c r="U49" s="286">
        <f t="shared" si="1"/>
        <v>24.7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1334</v>
      </c>
      <c r="H50" s="235">
        <v>1774</v>
      </c>
      <c r="I50" s="235">
        <v>-440</v>
      </c>
      <c r="J50" s="283">
        <v>-24.80270574971815</v>
      </c>
      <c r="K50" s="235">
        <v>1541</v>
      </c>
      <c r="L50" s="235">
        <v>2372</v>
      </c>
      <c r="M50" s="235">
        <v>-831</v>
      </c>
      <c r="N50" s="283">
        <v>-35.03372681281619</v>
      </c>
      <c r="O50" s="235">
        <v>44</v>
      </c>
      <c r="P50" s="235">
        <v>86</v>
      </c>
      <c r="Q50" s="235">
        <v>-42</v>
      </c>
      <c r="R50" s="283">
        <v>-48.83720930232558</v>
      </c>
      <c r="S50" s="283">
        <v>115.51724137931035</v>
      </c>
      <c r="T50" s="283">
        <v>133.70913190529876</v>
      </c>
      <c r="U50" s="284">
        <f t="shared" si="1"/>
        <v>-18.2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101</v>
      </c>
      <c r="H51" s="235">
        <v>146</v>
      </c>
      <c r="I51" s="235">
        <v>-45</v>
      </c>
      <c r="J51" s="283">
        <v>-30.82191780821918</v>
      </c>
      <c r="K51" s="235">
        <v>377</v>
      </c>
      <c r="L51" s="235">
        <v>429</v>
      </c>
      <c r="M51" s="235">
        <v>-52</v>
      </c>
      <c r="N51" s="283">
        <v>-12.121212121212121</v>
      </c>
      <c r="O51" s="235">
        <v>11</v>
      </c>
      <c r="P51" s="235">
        <v>11</v>
      </c>
      <c r="Q51" s="235">
        <v>0</v>
      </c>
      <c r="R51" s="283">
        <v>0</v>
      </c>
      <c r="S51" s="283">
        <v>373.26732673267327</v>
      </c>
      <c r="T51" s="283">
        <v>293.83561643835617</v>
      </c>
      <c r="U51" s="284">
        <f t="shared" si="1"/>
        <v>79.5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72</v>
      </c>
      <c r="H52" s="243">
        <v>141</v>
      </c>
      <c r="I52" s="243">
        <v>-69</v>
      </c>
      <c r="J52" s="285">
        <v>-48.93617021276596</v>
      </c>
      <c r="K52" s="243">
        <v>36</v>
      </c>
      <c r="L52" s="243">
        <v>107</v>
      </c>
      <c r="M52" s="243">
        <v>-71</v>
      </c>
      <c r="N52" s="285">
        <v>-66.35514018691589</v>
      </c>
      <c r="O52" s="243">
        <v>1</v>
      </c>
      <c r="P52" s="243">
        <v>1</v>
      </c>
      <c r="Q52" s="243">
        <v>0</v>
      </c>
      <c r="R52" s="285">
        <v>0</v>
      </c>
      <c r="S52" s="285">
        <v>50</v>
      </c>
      <c r="T52" s="285">
        <v>75.88652482269504</v>
      </c>
      <c r="U52" s="286">
        <f t="shared" si="1"/>
        <v>-25.9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459</v>
      </c>
      <c r="H53" s="243">
        <v>522</v>
      </c>
      <c r="I53" s="243">
        <v>-63</v>
      </c>
      <c r="J53" s="285">
        <v>-12.068965517241379</v>
      </c>
      <c r="K53" s="243">
        <v>157</v>
      </c>
      <c r="L53" s="243">
        <v>595</v>
      </c>
      <c r="M53" s="243">
        <v>-438</v>
      </c>
      <c r="N53" s="285">
        <v>-73.61344537815125</v>
      </c>
      <c r="O53" s="243">
        <v>7</v>
      </c>
      <c r="P53" s="243">
        <v>21</v>
      </c>
      <c r="Q53" s="243">
        <v>-14</v>
      </c>
      <c r="R53" s="285">
        <v>-66.66666666666667</v>
      </c>
      <c r="S53" s="285">
        <v>34.20479302832244</v>
      </c>
      <c r="T53" s="285">
        <v>113.98467432950191</v>
      </c>
      <c r="U53" s="286">
        <f t="shared" si="1"/>
        <v>-79.8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455</v>
      </c>
      <c r="H54" s="243">
        <v>690</v>
      </c>
      <c r="I54" s="243">
        <v>-235</v>
      </c>
      <c r="J54" s="285">
        <v>-34.05797101449275</v>
      </c>
      <c r="K54" s="243">
        <v>516</v>
      </c>
      <c r="L54" s="243">
        <v>1056</v>
      </c>
      <c r="M54" s="243">
        <v>-540</v>
      </c>
      <c r="N54" s="285">
        <v>-51.13636363636363</v>
      </c>
      <c r="O54" s="243">
        <v>19</v>
      </c>
      <c r="P54" s="243">
        <v>32</v>
      </c>
      <c r="Q54" s="243">
        <v>-13</v>
      </c>
      <c r="R54" s="285">
        <v>-40.625</v>
      </c>
      <c r="S54" s="285">
        <v>113.4065934065934</v>
      </c>
      <c r="T54" s="285">
        <v>153.04347826086956</v>
      </c>
      <c r="U54" s="286">
        <f t="shared" si="1"/>
        <v>-39.6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247</v>
      </c>
      <c r="H55" s="243">
        <v>275</v>
      </c>
      <c r="I55" s="243">
        <v>-28</v>
      </c>
      <c r="J55" s="285">
        <v>-10.181818181818182</v>
      </c>
      <c r="K55" s="243">
        <v>455</v>
      </c>
      <c r="L55" s="243">
        <v>185</v>
      </c>
      <c r="M55" s="243">
        <v>270</v>
      </c>
      <c r="N55" s="285">
        <v>145.94594594594594</v>
      </c>
      <c r="O55" s="243">
        <v>6</v>
      </c>
      <c r="P55" s="243">
        <v>21</v>
      </c>
      <c r="Q55" s="243">
        <v>-15</v>
      </c>
      <c r="R55" s="285">
        <v>-71.42857142857143</v>
      </c>
      <c r="S55" s="285">
        <v>184.21052631578948</v>
      </c>
      <c r="T55" s="285">
        <v>67.27272727272727</v>
      </c>
      <c r="U55" s="286">
        <f t="shared" si="1"/>
        <v>116.9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627</v>
      </c>
      <c r="H56" s="235">
        <v>587</v>
      </c>
      <c r="I56" s="235">
        <v>40</v>
      </c>
      <c r="J56" s="283">
        <v>6.814310051107325</v>
      </c>
      <c r="K56" s="235">
        <v>138</v>
      </c>
      <c r="L56" s="235">
        <v>230</v>
      </c>
      <c r="M56" s="235">
        <v>-92</v>
      </c>
      <c r="N56" s="283">
        <v>-40</v>
      </c>
      <c r="O56" s="235">
        <v>31</v>
      </c>
      <c r="P56" s="235">
        <v>44</v>
      </c>
      <c r="Q56" s="235">
        <v>-13</v>
      </c>
      <c r="R56" s="283">
        <v>-29.545454545454547</v>
      </c>
      <c r="S56" s="283">
        <v>22.00956937799043</v>
      </c>
      <c r="T56" s="283">
        <v>39.182282793867124</v>
      </c>
      <c r="U56" s="284">
        <f t="shared" si="1"/>
        <v>-17.2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112</v>
      </c>
      <c r="H57" s="235">
        <v>64</v>
      </c>
      <c r="I57" s="235">
        <v>48</v>
      </c>
      <c r="J57" s="283">
        <v>75</v>
      </c>
      <c r="K57" s="235">
        <v>10</v>
      </c>
      <c r="L57" s="235">
        <v>51</v>
      </c>
      <c r="M57" s="235">
        <v>-41</v>
      </c>
      <c r="N57" s="283">
        <v>-80.3921568627451</v>
      </c>
      <c r="O57" s="235">
        <v>6</v>
      </c>
      <c r="P57" s="235">
        <v>20</v>
      </c>
      <c r="Q57" s="235">
        <v>-14</v>
      </c>
      <c r="R57" s="283">
        <v>-70</v>
      </c>
      <c r="S57" s="283">
        <v>8.928571428571429</v>
      </c>
      <c r="T57" s="283">
        <v>79.6875</v>
      </c>
      <c r="U57" s="284">
        <f t="shared" si="1"/>
        <v>-70.8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225</v>
      </c>
      <c r="H58" s="243">
        <v>103</v>
      </c>
      <c r="I58" s="243">
        <v>122</v>
      </c>
      <c r="J58" s="285">
        <v>118.44660194174757</v>
      </c>
      <c r="K58" s="243">
        <v>34</v>
      </c>
      <c r="L58" s="243">
        <v>10</v>
      </c>
      <c r="M58" s="243">
        <v>24</v>
      </c>
      <c r="N58" s="285">
        <v>240</v>
      </c>
      <c r="O58" s="243">
        <v>7</v>
      </c>
      <c r="P58" s="243">
        <v>6</v>
      </c>
      <c r="Q58" s="243">
        <v>1</v>
      </c>
      <c r="R58" s="285">
        <v>16.666666666666668</v>
      </c>
      <c r="S58" s="285">
        <v>15.11111111111111</v>
      </c>
      <c r="T58" s="285">
        <v>9.70873786407767</v>
      </c>
      <c r="U58" s="286">
        <f t="shared" si="1"/>
        <v>5.4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156</v>
      </c>
      <c r="H59" s="243">
        <v>273</v>
      </c>
      <c r="I59" s="243">
        <v>-117</v>
      </c>
      <c r="J59" s="285">
        <v>-42.857142857142854</v>
      </c>
      <c r="K59" s="243">
        <v>13</v>
      </c>
      <c r="L59" s="243">
        <v>16</v>
      </c>
      <c r="M59" s="243">
        <v>-3</v>
      </c>
      <c r="N59" s="285">
        <v>-18.75</v>
      </c>
      <c r="O59" s="243">
        <v>3</v>
      </c>
      <c r="P59" s="243">
        <v>6</v>
      </c>
      <c r="Q59" s="243">
        <v>-3</v>
      </c>
      <c r="R59" s="285">
        <v>-50</v>
      </c>
      <c r="S59" s="285">
        <v>8.333333333333334</v>
      </c>
      <c r="T59" s="285">
        <v>5.86080586080586</v>
      </c>
      <c r="U59" s="286">
        <f t="shared" si="1"/>
        <v>2.4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134</v>
      </c>
      <c r="H60" s="243">
        <v>147</v>
      </c>
      <c r="I60" s="243">
        <v>-13</v>
      </c>
      <c r="J60" s="285">
        <v>-8.843537414965986</v>
      </c>
      <c r="K60" s="243">
        <v>81</v>
      </c>
      <c r="L60" s="243">
        <v>153</v>
      </c>
      <c r="M60" s="243">
        <v>-72</v>
      </c>
      <c r="N60" s="285">
        <v>-47.05882352941177</v>
      </c>
      <c r="O60" s="243">
        <v>15</v>
      </c>
      <c r="P60" s="243">
        <v>12</v>
      </c>
      <c r="Q60" s="243">
        <v>3</v>
      </c>
      <c r="R60" s="285">
        <v>25</v>
      </c>
      <c r="S60" s="285">
        <v>60.44776119402985</v>
      </c>
      <c r="T60" s="285">
        <v>104.08163265306122</v>
      </c>
      <c r="U60" s="286">
        <f t="shared" si="1"/>
        <v>-43.7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7214</v>
      </c>
      <c r="H61" s="235">
        <v>9245</v>
      </c>
      <c r="I61" s="235">
        <v>-2031</v>
      </c>
      <c r="J61" s="283">
        <v>-21.968631692806923</v>
      </c>
      <c r="K61" s="235">
        <v>3977</v>
      </c>
      <c r="L61" s="235">
        <v>6745</v>
      </c>
      <c r="M61" s="235">
        <v>-2768</v>
      </c>
      <c r="N61" s="283">
        <v>-41.037805782060786</v>
      </c>
      <c r="O61" s="235">
        <v>180</v>
      </c>
      <c r="P61" s="235">
        <v>199</v>
      </c>
      <c r="Q61" s="235">
        <v>-19</v>
      </c>
      <c r="R61" s="283">
        <v>-9.547738693467336</v>
      </c>
      <c r="S61" s="283">
        <v>55.128915996673136</v>
      </c>
      <c r="T61" s="283">
        <v>72.95835586803678</v>
      </c>
      <c r="U61" s="284">
        <f t="shared" si="1"/>
        <v>-17.9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4840</v>
      </c>
      <c r="H62" s="235">
        <v>6214</v>
      </c>
      <c r="I62" s="235">
        <v>-1374</v>
      </c>
      <c r="J62" s="283">
        <v>-22.111361441905373</v>
      </c>
      <c r="K62" s="235">
        <v>1058</v>
      </c>
      <c r="L62" s="235">
        <v>3645</v>
      </c>
      <c r="M62" s="235">
        <v>-2587</v>
      </c>
      <c r="N62" s="283">
        <v>-70.97393689986282</v>
      </c>
      <c r="O62" s="235">
        <v>58</v>
      </c>
      <c r="P62" s="235">
        <v>76</v>
      </c>
      <c r="Q62" s="235">
        <v>-18</v>
      </c>
      <c r="R62" s="283">
        <v>-23.68421052631579</v>
      </c>
      <c r="S62" s="283">
        <v>21.859504132231404</v>
      </c>
      <c r="T62" s="283">
        <v>58.65786932732539</v>
      </c>
      <c r="U62" s="284">
        <f t="shared" si="1"/>
        <v>-36.8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328</v>
      </c>
      <c r="H63" s="243">
        <v>615</v>
      </c>
      <c r="I63" s="243">
        <v>-287</v>
      </c>
      <c r="J63" s="285">
        <v>-46.666666666666664</v>
      </c>
      <c r="K63" s="243">
        <v>44</v>
      </c>
      <c r="L63" s="243">
        <v>164</v>
      </c>
      <c r="M63" s="243">
        <v>-120</v>
      </c>
      <c r="N63" s="285">
        <v>-73.17073170731707</v>
      </c>
      <c r="O63" s="243">
        <v>19</v>
      </c>
      <c r="P63" s="243">
        <v>15</v>
      </c>
      <c r="Q63" s="243">
        <v>4</v>
      </c>
      <c r="R63" s="285">
        <v>26.666666666666668</v>
      </c>
      <c r="S63" s="285">
        <v>13.414634146341463</v>
      </c>
      <c r="T63" s="285">
        <v>26.666666666666668</v>
      </c>
      <c r="U63" s="286">
        <f t="shared" si="1"/>
        <v>-13.3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168</v>
      </c>
      <c r="H64" s="243">
        <v>125</v>
      </c>
      <c r="I64" s="243">
        <v>43</v>
      </c>
      <c r="J64" s="285">
        <v>34.4</v>
      </c>
      <c r="K64" s="243">
        <v>142</v>
      </c>
      <c r="L64" s="243">
        <v>632</v>
      </c>
      <c r="M64" s="243">
        <v>-490</v>
      </c>
      <c r="N64" s="285">
        <v>-77.53164556962025</v>
      </c>
      <c r="O64" s="243">
        <v>3</v>
      </c>
      <c r="P64" s="243">
        <v>11</v>
      </c>
      <c r="Q64" s="243">
        <v>-8</v>
      </c>
      <c r="R64" s="285">
        <v>-72.72727272727273</v>
      </c>
      <c r="S64" s="285">
        <v>84.52380952380952</v>
      </c>
      <c r="T64" s="285">
        <v>505.6</v>
      </c>
      <c r="U64" s="286">
        <f t="shared" si="1"/>
        <v>-421.1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738</v>
      </c>
      <c r="H65" s="243">
        <v>801</v>
      </c>
      <c r="I65" s="243">
        <v>-63</v>
      </c>
      <c r="J65" s="285">
        <v>-7.865168539325842</v>
      </c>
      <c r="K65" s="243">
        <v>982</v>
      </c>
      <c r="L65" s="243">
        <v>1510</v>
      </c>
      <c r="M65" s="243">
        <v>-528</v>
      </c>
      <c r="N65" s="285">
        <v>-34.966887417218544</v>
      </c>
      <c r="O65" s="243">
        <v>26</v>
      </c>
      <c r="P65" s="243">
        <v>29</v>
      </c>
      <c r="Q65" s="243">
        <v>-3</v>
      </c>
      <c r="R65" s="285">
        <v>-10.344827586206897</v>
      </c>
      <c r="S65" s="285">
        <v>133.06233062330622</v>
      </c>
      <c r="T65" s="285">
        <v>188.5143570536829</v>
      </c>
      <c r="U65" s="286">
        <f t="shared" si="1"/>
        <v>-55.4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406</v>
      </c>
      <c r="H66" s="243">
        <v>734</v>
      </c>
      <c r="I66" s="243">
        <v>-328</v>
      </c>
      <c r="J66" s="285">
        <v>-44.6866485013624</v>
      </c>
      <c r="K66" s="243">
        <v>979</v>
      </c>
      <c r="L66" s="243">
        <v>149</v>
      </c>
      <c r="M66" s="243">
        <v>830</v>
      </c>
      <c r="N66" s="285">
        <v>557.0469798657718</v>
      </c>
      <c r="O66" s="243">
        <v>6</v>
      </c>
      <c r="P66" s="243">
        <v>4</v>
      </c>
      <c r="Q66" s="243">
        <v>2</v>
      </c>
      <c r="R66" s="285">
        <v>50</v>
      </c>
      <c r="S66" s="285">
        <v>241.13300492610838</v>
      </c>
      <c r="T66" s="285">
        <v>20.29972752043597</v>
      </c>
      <c r="U66" s="286">
        <f t="shared" si="1"/>
        <v>220.8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220</v>
      </c>
      <c r="H67" s="243">
        <v>235</v>
      </c>
      <c r="I67" s="243">
        <v>-15</v>
      </c>
      <c r="J67" s="285">
        <v>-6.382978723404255</v>
      </c>
      <c r="K67" s="243">
        <v>99</v>
      </c>
      <c r="L67" s="243">
        <v>356</v>
      </c>
      <c r="M67" s="243">
        <v>-257</v>
      </c>
      <c r="N67" s="285">
        <v>-72.19101123595506</v>
      </c>
      <c r="O67" s="243">
        <v>3</v>
      </c>
      <c r="P67" s="243">
        <v>13</v>
      </c>
      <c r="Q67" s="243">
        <v>-10</v>
      </c>
      <c r="R67" s="285">
        <v>-76.92307692307692</v>
      </c>
      <c r="S67" s="285">
        <v>45</v>
      </c>
      <c r="T67" s="285">
        <v>151.48936170212767</v>
      </c>
      <c r="U67" s="286">
        <f t="shared" si="1"/>
        <v>-106.5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177</v>
      </c>
      <c r="H68" s="243">
        <v>230</v>
      </c>
      <c r="I68" s="243">
        <v>-53</v>
      </c>
      <c r="J68" s="285">
        <v>-23.043478260869566</v>
      </c>
      <c r="K68" s="243">
        <v>66</v>
      </c>
      <c r="L68" s="243">
        <v>235</v>
      </c>
      <c r="M68" s="243">
        <v>-169</v>
      </c>
      <c r="N68" s="285">
        <v>-71.91489361702128</v>
      </c>
      <c r="O68" s="243">
        <v>16</v>
      </c>
      <c r="P68" s="243">
        <v>25</v>
      </c>
      <c r="Q68" s="243">
        <v>-9</v>
      </c>
      <c r="R68" s="285">
        <v>-36</v>
      </c>
      <c r="S68" s="285">
        <v>37.28813559322034</v>
      </c>
      <c r="T68" s="285">
        <v>102.17391304347827</v>
      </c>
      <c r="U68" s="286">
        <f t="shared" si="1"/>
        <v>-64.9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337</v>
      </c>
      <c r="H69" s="260">
        <v>291</v>
      </c>
      <c r="I69" s="260">
        <v>46</v>
      </c>
      <c r="J69" s="287">
        <v>15.807560137457045</v>
      </c>
      <c r="K69" s="260">
        <v>607</v>
      </c>
      <c r="L69" s="260">
        <v>54</v>
      </c>
      <c r="M69" s="260">
        <v>553</v>
      </c>
      <c r="N69" s="287">
        <v>1024.0740740740741</v>
      </c>
      <c r="O69" s="260">
        <v>49</v>
      </c>
      <c r="P69" s="260">
        <v>26</v>
      </c>
      <c r="Q69" s="260">
        <v>23</v>
      </c>
      <c r="R69" s="287">
        <v>88.46153846153847</v>
      </c>
      <c r="S69" s="287">
        <v>180.1186943620178</v>
      </c>
      <c r="T69" s="287">
        <v>18.556701030927837</v>
      </c>
      <c r="U69" s="288">
        <f t="shared" si="1"/>
        <v>161.5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234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80354</v>
      </c>
      <c r="H10" s="280">
        <v>83028</v>
      </c>
      <c r="I10" s="280">
        <v>-2674</v>
      </c>
      <c r="J10" s="281">
        <v>-3.2206002794238087</v>
      </c>
      <c r="K10" s="280">
        <v>8930</v>
      </c>
      <c r="L10" s="280">
        <v>10161</v>
      </c>
      <c r="M10" s="280">
        <v>-1231</v>
      </c>
      <c r="N10" s="281">
        <v>-12.114949316012204</v>
      </c>
      <c r="O10" s="280">
        <v>6062</v>
      </c>
      <c r="P10" s="280">
        <v>7131</v>
      </c>
      <c r="Q10" s="280">
        <v>-1069</v>
      </c>
      <c r="R10" s="281">
        <v>-14.990884868882345</v>
      </c>
      <c r="S10" s="281">
        <v>11.113323543320805</v>
      </c>
      <c r="T10" s="281">
        <v>12.23804017921665</v>
      </c>
      <c r="U10" s="282">
        <f aca="true" t="shared" si="0" ref="U10:U41">ROUND((ROUND(S10,1)-ROUND(T10,1)),1)</f>
        <v>-1.1</v>
      </c>
      <c r="V10" s="181"/>
      <c r="W10" s="181"/>
      <c r="X10" s="181"/>
      <c r="Y10" s="181"/>
      <c r="Z10" s="181"/>
      <c r="AA10" s="181"/>
      <c r="AB10" s="181"/>
    </row>
    <row r="11" spans="1:28" ht="21.75" customHeight="1" thickBot="1">
      <c r="A11" s="198"/>
      <c r="B11" s="470" t="s">
        <v>192</v>
      </c>
      <c r="C11" s="470"/>
      <c r="D11" s="470"/>
      <c r="E11" s="470"/>
      <c r="F11" s="199"/>
      <c r="G11" s="234">
        <v>598</v>
      </c>
      <c r="H11" s="235">
        <v>627</v>
      </c>
      <c r="I11" s="235">
        <v>-29</v>
      </c>
      <c r="J11" s="283">
        <v>-4.625199362041467</v>
      </c>
      <c r="K11" s="235">
        <v>42</v>
      </c>
      <c r="L11" s="235">
        <v>60</v>
      </c>
      <c r="M11" s="235">
        <v>-18</v>
      </c>
      <c r="N11" s="283">
        <v>-30</v>
      </c>
      <c r="O11" s="235">
        <v>30</v>
      </c>
      <c r="P11" s="235">
        <v>53</v>
      </c>
      <c r="Q11" s="235">
        <v>-23</v>
      </c>
      <c r="R11" s="283">
        <v>-43.39622641509434</v>
      </c>
      <c r="S11" s="283">
        <v>7.023411371237458</v>
      </c>
      <c r="T11" s="283">
        <v>9.569377990430622</v>
      </c>
      <c r="U11" s="284">
        <f t="shared" si="0"/>
        <v>-2.6</v>
      </c>
      <c r="V11" s="181"/>
      <c r="W11" s="181"/>
      <c r="X11" s="181"/>
      <c r="Y11" s="181"/>
      <c r="Z11" s="181"/>
      <c r="AA11" s="181"/>
      <c r="AB11" s="181"/>
    </row>
    <row r="12" spans="1:28" ht="21.75" customHeight="1">
      <c r="A12" s="198"/>
      <c r="B12" s="470" t="s">
        <v>191</v>
      </c>
      <c r="C12" s="470"/>
      <c r="D12" s="470"/>
      <c r="E12" s="470"/>
      <c r="F12" s="199"/>
      <c r="G12" s="234">
        <v>513</v>
      </c>
      <c r="H12" s="235">
        <v>465</v>
      </c>
      <c r="I12" s="235">
        <v>48</v>
      </c>
      <c r="J12" s="283">
        <v>10.32258064516129</v>
      </c>
      <c r="K12" s="235">
        <v>37</v>
      </c>
      <c r="L12" s="235">
        <v>39</v>
      </c>
      <c r="M12" s="235">
        <v>-2</v>
      </c>
      <c r="N12" s="283">
        <v>-5.128205128205129</v>
      </c>
      <c r="O12" s="235">
        <v>27</v>
      </c>
      <c r="P12" s="235">
        <v>35</v>
      </c>
      <c r="Q12" s="235">
        <v>-8</v>
      </c>
      <c r="R12" s="283">
        <v>-22.857142857142858</v>
      </c>
      <c r="S12" s="283">
        <v>7.212475633528265</v>
      </c>
      <c r="T12" s="283">
        <v>8.387096774193548</v>
      </c>
      <c r="U12" s="284">
        <f t="shared" si="0"/>
        <v>-1.2</v>
      </c>
      <c r="V12" s="181"/>
      <c r="W12" s="181"/>
      <c r="X12" s="181"/>
      <c r="Y12" s="181"/>
      <c r="Z12" s="181"/>
      <c r="AA12" s="181"/>
      <c r="AB12" s="181"/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20</v>
      </c>
      <c r="H13" s="243">
        <v>88</v>
      </c>
      <c r="I13" s="243">
        <v>-68</v>
      </c>
      <c r="J13" s="285">
        <v>-77.27272727272727</v>
      </c>
      <c r="K13" s="243">
        <v>2</v>
      </c>
      <c r="L13" s="243">
        <v>7</v>
      </c>
      <c r="M13" s="243">
        <v>-5</v>
      </c>
      <c r="N13" s="285">
        <v>-71.42857142857143</v>
      </c>
      <c r="O13" s="243">
        <v>2</v>
      </c>
      <c r="P13" s="243">
        <v>8</v>
      </c>
      <c r="Q13" s="243">
        <v>-6</v>
      </c>
      <c r="R13" s="285">
        <v>-75</v>
      </c>
      <c r="S13" s="285">
        <v>10</v>
      </c>
      <c r="T13" s="285">
        <v>7.954545454545454</v>
      </c>
      <c r="U13" s="286">
        <f t="shared" si="0"/>
        <v>2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43</v>
      </c>
      <c r="H14" s="243">
        <v>41</v>
      </c>
      <c r="I14" s="243">
        <v>2</v>
      </c>
      <c r="J14" s="285">
        <v>4.878048780487805</v>
      </c>
      <c r="K14" s="243">
        <v>1</v>
      </c>
      <c r="L14" s="243">
        <v>14</v>
      </c>
      <c r="M14" s="243">
        <v>-13</v>
      </c>
      <c r="N14" s="285">
        <v>-92.85714285714286</v>
      </c>
      <c r="O14" s="243">
        <v>1</v>
      </c>
      <c r="P14" s="243">
        <v>10</v>
      </c>
      <c r="Q14" s="243">
        <v>-9</v>
      </c>
      <c r="R14" s="285">
        <v>-90</v>
      </c>
      <c r="S14" s="285">
        <v>2.3255813953488373</v>
      </c>
      <c r="T14" s="285">
        <v>34.146341463414636</v>
      </c>
      <c r="U14" s="286">
        <f t="shared" si="0"/>
        <v>-31.8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10</v>
      </c>
      <c r="H15" s="243">
        <v>15</v>
      </c>
      <c r="I15" s="243">
        <v>-5</v>
      </c>
      <c r="J15" s="285">
        <v>-33.333333333333336</v>
      </c>
      <c r="K15" s="243">
        <v>2</v>
      </c>
      <c r="L15" s="243">
        <v>0</v>
      </c>
      <c r="M15" s="243">
        <v>2</v>
      </c>
      <c r="N15" s="296" t="s">
        <v>40</v>
      </c>
      <c r="O15" s="243">
        <v>0</v>
      </c>
      <c r="P15" s="243">
        <v>0</v>
      </c>
      <c r="Q15" s="243">
        <v>0</v>
      </c>
      <c r="R15" s="296" t="s">
        <v>40</v>
      </c>
      <c r="S15" s="285">
        <v>20</v>
      </c>
      <c r="T15" s="285">
        <v>0</v>
      </c>
      <c r="U15" s="286">
        <f t="shared" si="0"/>
        <v>20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12</v>
      </c>
      <c r="H16" s="243">
        <v>18</v>
      </c>
      <c r="I16" s="243">
        <v>-6</v>
      </c>
      <c r="J16" s="285">
        <v>-33.333333333333336</v>
      </c>
      <c r="K16" s="243">
        <v>0</v>
      </c>
      <c r="L16" s="243">
        <v>0</v>
      </c>
      <c r="M16" s="243">
        <v>0</v>
      </c>
      <c r="N16" s="296" t="s">
        <v>40</v>
      </c>
      <c r="O16" s="243">
        <v>0</v>
      </c>
      <c r="P16" s="243">
        <v>0</v>
      </c>
      <c r="Q16" s="243">
        <v>0</v>
      </c>
      <c r="R16" s="296" t="s">
        <v>40</v>
      </c>
      <c r="S16" s="285">
        <v>0</v>
      </c>
      <c r="T16" s="285">
        <v>0</v>
      </c>
      <c r="U16" s="286">
        <f t="shared" si="0"/>
        <v>0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1676</v>
      </c>
      <c r="H17" s="235">
        <v>2066</v>
      </c>
      <c r="I17" s="235">
        <v>-390</v>
      </c>
      <c r="J17" s="283">
        <v>-18.87705711519845</v>
      </c>
      <c r="K17" s="235">
        <v>183</v>
      </c>
      <c r="L17" s="235">
        <v>159</v>
      </c>
      <c r="M17" s="235">
        <v>24</v>
      </c>
      <c r="N17" s="283">
        <v>15.09433962264151</v>
      </c>
      <c r="O17" s="235">
        <v>158</v>
      </c>
      <c r="P17" s="235">
        <v>145</v>
      </c>
      <c r="Q17" s="235">
        <v>13</v>
      </c>
      <c r="R17" s="283">
        <v>8.96551724137931</v>
      </c>
      <c r="S17" s="283">
        <v>10.918854415274463</v>
      </c>
      <c r="T17" s="283">
        <v>7.696030977734753</v>
      </c>
      <c r="U17" s="284">
        <f t="shared" si="0"/>
        <v>3.2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73</v>
      </c>
      <c r="H18" s="235">
        <v>143</v>
      </c>
      <c r="I18" s="235">
        <v>-70</v>
      </c>
      <c r="J18" s="283">
        <v>-48.95104895104895</v>
      </c>
      <c r="K18" s="235">
        <v>18</v>
      </c>
      <c r="L18" s="235">
        <v>18</v>
      </c>
      <c r="M18" s="235">
        <v>0</v>
      </c>
      <c r="N18" s="283">
        <v>0</v>
      </c>
      <c r="O18" s="235">
        <v>16</v>
      </c>
      <c r="P18" s="235">
        <v>15</v>
      </c>
      <c r="Q18" s="235">
        <v>1</v>
      </c>
      <c r="R18" s="283">
        <v>6.666666666666667</v>
      </c>
      <c r="S18" s="283">
        <v>24.65753424657534</v>
      </c>
      <c r="T18" s="283">
        <v>12.587412587412587</v>
      </c>
      <c r="U18" s="284">
        <f t="shared" si="0"/>
        <v>12.1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49</v>
      </c>
      <c r="H19" s="243">
        <v>60</v>
      </c>
      <c r="I19" s="243">
        <v>-11</v>
      </c>
      <c r="J19" s="285">
        <v>-18.333333333333332</v>
      </c>
      <c r="K19" s="243">
        <v>12</v>
      </c>
      <c r="L19" s="243">
        <v>12</v>
      </c>
      <c r="M19" s="243">
        <v>0</v>
      </c>
      <c r="N19" s="285">
        <v>0</v>
      </c>
      <c r="O19" s="243">
        <v>4</v>
      </c>
      <c r="P19" s="243">
        <v>15</v>
      </c>
      <c r="Q19" s="243">
        <v>-11</v>
      </c>
      <c r="R19" s="285">
        <v>-73.33333333333333</v>
      </c>
      <c r="S19" s="285">
        <v>24.489795918367346</v>
      </c>
      <c r="T19" s="285">
        <v>20</v>
      </c>
      <c r="U19" s="286">
        <f t="shared" si="0"/>
        <v>4.5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1298</v>
      </c>
      <c r="H20" s="243">
        <v>1478</v>
      </c>
      <c r="I20" s="243">
        <v>-180</v>
      </c>
      <c r="J20" s="285">
        <v>-12.178619756427604</v>
      </c>
      <c r="K20" s="243">
        <v>106</v>
      </c>
      <c r="L20" s="243">
        <v>82</v>
      </c>
      <c r="M20" s="243">
        <v>24</v>
      </c>
      <c r="N20" s="285">
        <v>29.26829268292683</v>
      </c>
      <c r="O20" s="243">
        <v>98</v>
      </c>
      <c r="P20" s="243">
        <v>74</v>
      </c>
      <c r="Q20" s="243">
        <v>24</v>
      </c>
      <c r="R20" s="285">
        <v>32.432432432432435</v>
      </c>
      <c r="S20" s="285">
        <v>8.166409861325116</v>
      </c>
      <c r="T20" s="285">
        <v>5.548037889039242</v>
      </c>
      <c r="U20" s="286">
        <f t="shared" si="0"/>
        <v>2.7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15</v>
      </c>
      <c r="H21" s="243">
        <v>25</v>
      </c>
      <c r="I21" s="243">
        <v>-10</v>
      </c>
      <c r="J21" s="285">
        <v>-40</v>
      </c>
      <c r="K21" s="243">
        <v>7</v>
      </c>
      <c r="L21" s="243">
        <v>8</v>
      </c>
      <c r="M21" s="243">
        <v>-1</v>
      </c>
      <c r="N21" s="285">
        <v>-12.5</v>
      </c>
      <c r="O21" s="243">
        <v>5</v>
      </c>
      <c r="P21" s="243">
        <v>9</v>
      </c>
      <c r="Q21" s="243">
        <v>-4</v>
      </c>
      <c r="R21" s="285">
        <v>-44.44444444444444</v>
      </c>
      <c r="S21" s="285">
        <v>46.666666666666664</v>
      </c>
      <c r="T21" s="285">
        <v>32</v>
      </c>
      <c r="U21" s="286">
        <f t="shared" si="0"/>
        <v>14.7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38</v>
      </c>
      <c r="H22" s="243">
        <v>53</v>
      </c>
      <c r="I22" s="243">
        <v>-15</v>
      </c>
      <c r="J22" s="285">
        <v>-28.30188679245283</v>
      </c>
      <c r="K22" s="243">
        <v>10</v>
      </c>
      <c r="L22" s="243">
        <v>8</v>
      </c>
      <c r="M22" s="243">
        <v>2</v>
      </c>
      <c r="N22" s="285">
        <v>25</v>
      </c>
      <c r="O22" s="243">
        <v>8</v>
      </c>
      <c r="P22" s="243">
        <v>10</v>
      </c>
      <c r="Q22" s="243">
        <v>-2</v>
      </c>
      <c r="R22" s="285">
        <v>-20</v>
      </c>
      <c r="S22" s="285">
        <v>26.31578947368421</v>
      </c>
      <c r="T22" s="285">
        <v>15.09433962264151</v>
      </c>
      <c r="U22" s="286">
        <f t="shared" si="0"/>
        <v>11.2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203</v>
      </c>
      <c r="H23" s="243">
        <v>307</v>
      </c>
      <c r="I23" s="243">
        <v>-104</v>
      </c>
      <c r="J23" s="285">
        <v>-33.876221498371336</v>
      </c>
      <c r="K23" s="243">
        <v>30</v>
      </c>
      <c r="L23" s="243">
        <v>31</v>
      </c>
      <c r="M23" s="243">
        <v>-1</v>
      </c>
      <c r="N23" s="285">
        <v>-3.225806451612903</v>
      </c>
      <c r="O23" s="243">
        <v>27</v>
      </c>
      <c r="P23" s="243">
        <v>22</v>
      </c>
      <c r="Q23" s="243">
        <v>5</v>
      </c>
      <c r="R23" s="285">
        <v>22.727272727272727</v>
      </c>
      <c r="S23" s="285">
        <v>14.77832512315271</v>
      </c>
      <c r="T23" s="285">
        <v>10.09771986970684</v>
      </c>
      <c r="U23" s="286">
        <f t="shared" si="0"/>
        <v>4.7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7262</v>
      </c>
      <c r="H24" s="235">
        <v>8202</v>
      </c>
      <c r="I24" s="235">
        <v>-940</v>
      </c>
      <c r="J24" s="283">
        <v>-11.460619361131432</v>
      </c>
      <c r="K24" s="235">
        <v>418</v>
      </c>
      <c r="L24" s="235">
        <v>504</v>
      </c>
      <c r="M24" s="235">
        <v>-86</v>
      </c>
      <c r="N24" s="283">
        <v>-17.063492063492063</v>
      </c>
      <c r="O24" s="235">
        <v>297</v>
      </c>
      <c r="P24" s="235">
        <v>359</v>
      </c>
      <c r="Q24" s="235">
        <v>-62</v>
      </c>
      <c r="R24" s="283">
        <v>-17.270194986072422</v>
      </c>
      <c r="S24" s="283">
        <v>5.755990085375929</v>
      </c>
      <c r="T24" s="283">
        <v>6.144842721287491</v>
      </c>
      <c r="U24" s="284">
        <f t="shared" si="0"/>
        <v>-0.3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23045</v>
      </c>
      <c r="H25" s="235">
        <v>22415</v>
      </c>
      <c r="I25" s="235">
        <v>630</v>
      </c>
      <c r="J25" s="283">
        <v>2.8106178898059335</v>
      </c>
      <c r="K25" s="235">
        <v>3220</v>
      </c>
      <c r="L25" s="235">
        <v>3762</v>
      </c>
      <c r="M25" s="235">
        <v>-542</v>
      </c>
      <c r="N25" s="283">
        <v>-14.40723019670388</v>
      </c>
      <c r="O25" s="235">
        <v>1510</v>
      </c>
      <c r="P25" s="235">
        <v>1686</v>
      </c>
      <c r="Q25" s="235">
        <v>-176</v>
      </c>
      <c r="R25" s="283">
        <v>-10.438908659549229</v>
      </c>
      <c r="S25" s="283">
        <v>13.972662182686049</v>
      </c>
      <c r="T25" s="283">
        <v>16.783403970555433</v>
      </c>
      <c r="U25" s="284">
        <f t="shared" si="0"/>
        <v>-2.8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1731</v>
      </c>
      <c r="H26" s="235">
        <v>1748</v>
      </c>
      <c r="I26" s="235">
        <v>-17</v>
      </c>
      <c r="J26" s="283">
        <v>-0.9725400457665904</v>
      </c>
      <c r="K26" s="235">
        <v>237</v>
      </c>
      <c r="L26" s="235">
        <v>118</v>
      </c>
      <c r="M26" s="235">
        <v>119</v>
      </c>
      <c r="N26" s="283">
        <v>100.84745762711864</v>
      </c>
      <c r="O26" s="235">
        <v>124</v>
      </c>
      <c r="P26" s="235">
        <v>126</v>
      </c>
      <c r="Q26" s="235">
        <v>-2</v>
      </c>
      <c r="R26" s="283">
        <v>-1.5873015873015872</v>
      </c>
      <c r="S26" s="283">
        <v>13.691507798960139</v>
      </c>
      <c r="T26" s="283">
        <v>6.750572082379863</v>
      </c>
      <c r="U26" s="284">
        <f t="shared" si="0"/>
        <v>6.9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630</v>
      </c>
      <c r="H27" s="243">
        <v>657</v>
      </c>
      <c r="I27" s="243">
        <v>-27</v>
      </c>
      <c r="J27" s="285">
        <v>-4.109589041095891</v>
      </c>
      <c r="K27" s="243">
        <v>160</v>
      </c>
      <c r="L27" s="243">
        <v>71</v>
      </c>
      <c r="M27" s="243">
        <v>89</v>
      </c>
      <c r="N27" s="285">
        <v>125.35211267605634</v>
      </c>
      <c r="O27" s="243">
        <v>57</v>
      </c>
      <c r="P27" s="243">
        <v>62</v>
      </c>
      <c r="Q27" s="243">
        <v>-5</v>
      </c>
      <c r="R27" s="285">
        <v>-8.064516129032258</v>
      </c>
      <c r="S27" s="285">
        <v>25.396825396825395</v>
      </c>
      <c r="T27" s="285">
        <v>10.80669710806697</v>
      </c>
      <c r="U27" s="286">
        <f t="shared" si="0"/>
        <v>14.6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663</v>
      </c>
      <c r="H28" s="243">
        <v>551</v>
      </c>
      <c r="I28" s="243">
        <v>112</v>
      </c>
      <c r="J28" s="285">
        <v>20.326678765880217</v>
      </c>
      <c r="K28" s="243">
        <v>169</v>
      </c>
      <c r="L28" s="243">
        <v>94</v>
      </c>
      <c r="M28" s="243">
        <v>75</v>
      </c>
      <c r="N28" s="285">
        <v>79.7872340425532</v>
      </c>
      <c r="O28" s="243">
        <v>61</v>
      </c>
      <c r="P28" s="243">
        <v>71</v>
      </c>
      <c r="Q28" s="243">
        <v>-10</v>
      </c>
      <c r="R28" s="285">
        <v>-14.084507042253522</v>
      </c>
      <c r="S28" s="285">
        <v>25.49019607843137</v>
      </c>
      <c r="T28" s="285">
        <v>17.05989110707804</v>
      </c>
      <c r="U28" s="286">
        <f t="shared" si="0"/>
        <v>8.4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5433</v>
      </c>
      <c r="H29" s="243">
        <v>5612</v>
      </c>
      <c r="I29" s="243">
        <v>-179</v>
      </c>
      <c r="J29" s="285">
        <v>-3.189593727726301</v>
      </c>
      <c r="K29" s="243">
        <v>508</v>
      </c>
      <c r="L29" s="243">
        <v>941</v>
      </c>
      <c r="M29" s="243">
        <v>-433</v>
      </c>
      <c r="N29" s="285">
        <v>-46.01487778958555</v>
      </c>
      <c r="O29" s="243">
        <v>225</v>
      </c>
      <c r="P29" s="243">
        <v>255</v>
      </c>
      <c r="Q29" s="243">
        <v>-30</v>
      </c>
      <c r="R29" s="285">
        <v>-11.764705882352942</v>
      </c>
      <c r="S29" s="285">
        <v>9.350266887539112</v>
      </c>
      <c r="T29" s="285">
        <v>16.767640769779046</v>
      </c>
      <c r="U29" s="286">
        <f t="shared" si="0"/>
        <v>-7.4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4201</v>
      </c>
      <c r="H30" s="243">
        <v>4519</v>
      </c>
      <c r="I30" s="243">
        <v>-318</v>
      </c>
      <c r="J30" s="285">
        <v>-7.036955078557203</v>
      </c>
      <c r="K30" s="243">
        <v>568</v>
      </c>
      <c r="L30" s="243">
        <v>1192</v>
      </c>
      <c r="M30" s="243">
        <v>-624</v>
      </c>
      <c r="N30" s="285">
        <v>-52.348993288590606</v>
      </c>
      <c r="O30" s="243">
        <v>235</v>
      </c>
      <c r="P30" s="243">
        <v>282</v>
      </c>
      <c r="Q30" s="243">
        <v>-47</v>
      </c>
      <c r="R30" s="285">
        <v>-16.666666666666668</v>
      </c>
      <c r="S30" s="285">
        <v>13.520590335634372</v>
      </c>
      <c r="T30" s="285">
        <v>26.377517149811904</v>
      </c>
      <c r="U30" s="286">
        <f t="shared" si="0"/>
        <v>-12.9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7731</v>
      </c>
      <c r="H31" s="243">
        <v>6633</v>
      </c>
      <c r="I31" s="243">
        <v>1098</v>
      </c>
      <c r="J31" s="285">
        <v>16.55359565807327</v>
      </c>
      <c r="K31" s="243">
        <v>898</v>
      </c>
      <c r="L31" s="243">
        <v>843</v>
      </c>
      <c r="M31" s="243">
        <v>55</v>
      </c>
      <c r="N31" s="285">
        <v>6.524317912218268</v>
      </c>
      <c r="O31" s="243">
        <v>507</v>
      </c>
      <c r="P31" s="243">
        <v>512</v>
      </c>
      <c r="Q31" s="243">
        <v>-5</v>
      </c>
      <c r="R31" s="285">
        <v>-0.9765625</v>
      </c>
      <c r="S31" s="285">
        <v>11.615573664467727</v>
      </c>
      <c r="T31" s="285">
        <v>12.709181365897784</v>
      </c>
      <c r="U31" s="286">
        <f t="shared" si="0"/>
        <v>-1.1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200</v>
      </c>
      <c r="H32" s="243">
        <v>264</v>
      </c>
      <c r="I32" s="243">
        <v>-64</v>
      </c>
      <c r="J32" s="285">
        <v>-24.242424242424242</v>
      </c>
      <c r="K32" s="243">
        <v>32</v>
      </c>
      <c r="L32" s="243">
        <v>70</v>
      </c>
      <c r="M32" s="243">
        <v>-38</v>
      </c>
      <c r="N32" s="285">
        <v>-54.285714285714285</v>
      </c>
      <c r="O32" s="243">
        <v>33</v>
      </c>
      <c r="P32" s="243">
        <v>68</v>
      </c>
      <c r="Q32" s="243">
        <v>-35</v>
      </c>
      <c r="R32" s="285">
        <v>-51.470588235294116</v>
      </c>
      <c r="S32" s="285">
        <v>16</v>
      </c>
      <c r="T32" s="285">
        <v>26.515151515151516</v>
      </c>
      <c r="U32" s="286">
        <f t="shared" si="0"/>
        <v>-10.5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447</v>
      </c>
      <c r="H33" s="243">
        <v>412</v>
      </c>
      <c r="I33" s="243">
        <v>35</v>
      </c>
      <c r="J33" s="285">
        <v>8.495145631067961</v>
      </c>
      <c r="K33" s="243">
        <v>72</v>
      </c>
      <c r="L33" s="243">
        <v>49</v>
      </c>
      <c r="M33" s="243">
        <v>23</v>
      </c>
      <c r="N33" s="285">
        <v>46.93877551020408</v>
      </c>
      <c r="O33" s="243">
        <v>87</v>
      </c>
      <c r="P33" s="243">
        <v>51</v>
      </c>
      <c r="Q33" s="243">
        <v>36</v>
      </c>
      <c r="R33" s="285">
        <v>70.58823529411765</v>
      </c>
      <c r="S33" s="285">
        <v>16.107382550335572</v>
      </c>
      <c r="T33" s="285">
        <v>11.893203883495145</v>
      </c>
      <c r="U33" s="286">
        <f t="shared" si="0"/>
        <v>4.2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216</v>
      </c>
      <c r="H34" s="243">
        <v>242</v>
      </c>
      <c r="I34" s="243">
        <v>-26</v>
      </c>
      <c r="J34" s="285">
        <v>-10.743801652892563</v>
      </c>
      <c r="K34" s="243">
        <v>45</v>
      </c>
      <c r="L34" s="243">
        <v>50</v>
      </c>
      <c r="M34" s="243">
        <v>-5</v>
      </c>
      <c r="N34" s="285">
        <v>-10</v>
      </c>
      <c r="O34" s="243">
        <v>32</v>
      </c>
      <c r="P34" s="243">
        <v>43</v>
      </c>
      <c r="Q34" s="243">
        <v>-11</v>
      </c>
      <c r="R34" s="285">
        <v>-25.58139534883721</v>
      </c>
      <c r="S34" s="285">
        <v>20.833333333333332</v>
      </c>
      <c r="T34" s="285">
        <v>20.66115702479339</v>
      </c>
      <c r="U34" s="286">
        <f t="shared" si="0"/>
        <v>0.1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1793</v>
      </c>
      <c r="H35" s="243">
        <v>1777</v>
      </c>
      <c r="I35" s="243">
        <v>16</v>
      </c>
      <c r="J35" s="285">
        <v>0.9003939223410242</v>
      </c>
      <c r="K35" s="243">
        <v>531</v>
      </c>
      <c r="L35" s="243">
        <v>334</v>
      </c>
      <c r="M35" s="243">
        <v>197</v>
      </c>
      <c r="N35" s="285">
        <v>58.98203592814371</v>
      </c>
      <c r="O35" s="243">
        <v>149</v>
      </c>
      <c r="P35" s="243">
        <v>216</v>
      </c>
      <c r="Q35" s="243">
        <v>-67</v>
      </c>
      <c r="R35" s="285">
        <v>-31.01851851851852</v>
      </c>
      <c r="S35" s="285">
        <v>29.615170105967653</v>
      </c>
      <c r="T35" s="285">
        <v>18.79572312886888</v>
      </c>
      <c r="U35" s="286">
        <f t="shared" si="0"/>
        <v>10.8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6621</v>
      </c>
      <c r="H36" s="235">
        <v>6671</v>
      </c>
      <c r="I36" s="235">
        <v>-50</v>
      </c>
      <c r="J36" s="283">
        <v>-0.749512816669165</v>
      </c>
      <c r="K36" s="235">
        <v>609</v>
      </c>
      <c r="L36" s="235">
        <v>722</v>
      </c>
      <c r="M36" s="235">
        <v>-113</v>
      </c>
      <c r="N36" s="283">
        <v>-15.650969529085872</v>
      </c>
      <c r="O36" s="235">
        <v>630</v>
      </c>
      <c r="P36" s="235">
        <v>784</v>
      </c>
      <c r="Q36" s="235">
        <v>-154</v>
      </c>
      <c r="R36" s="283">
        <v>-19.642857142857142</v>
      </c>
      <c r="S36" s="283">
        <v>9.19800634345265</v>
      </c>
      <c r="T36" s="283">
        <v>10.822965072702743</v>
      </c>
      <c r="U36" s="284">
        <f t="shared" si="0"/>
        <v>-1.6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107</v>
      </c>
      <c r="H37" s="235">
        <v>162</v>
      </c>
      <c r="I37" s="235">
        <v>-55</v>
      </c>
      <c r="J37" s="283">
        <v>-33.95061728395062</v>
      </c>
      <c r="K37" s="235">
        <v>27</v>
      </c>
      <c r="L37" s="235">
        <v>36</v>
      </c>
      <c r="M37" s="235">
        <v>-9</v>
      </c>
      <c r="N37" s="283">
        <v>-25</v>
      </c>
      <c r="O37" s="235">
        <v>21</v>
      </c>
      <c r="P37" s="235">
        <v>35</v>
      </c>
      <c r="Q37" s="235">
        <v>-14</v>
      </c>
      <c r="R37" s="283">
        <v>-40</v>
      </c>
      <c r="S37" s="283">
        <v>25.233644859813083</v>
      </c>
      <c r="T37" s="283">
        <v>22.22222222222222</v>
      </c>
      <c r="U37" s="284">
        <f t="shared" si="0"/>
        <v>3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201</v>
      </c>
      <c r="H38" s="243">
        <v>192</v>
      </c>
      <c r="I38" s="243">
        <v>9</v>
      </c>
      <c r="J38" s="285">
        <v>4.6875</v>
      </c>
      <c r="K38" s="243">
        <v>25</v>
      </c>
      <c r="L38" s="243">
        <v>39</v>
      </c>
      <c r="M38" s="243">
        <v>-14</v>
      </c>
      <c r="N38" s="285">
        <v>-35.8974358974359</v>
      </c>
      <c r="O38" s="243">
        <v>40</v>
      </c>
      <c r="P38" s="243">
        <v>31</v>
      </c>
      <c r="Q38" s="243">
        <v>9</v>
      </c>
      <c r="R38" s="285">
        <v>29.032258064516128</v>
      </c>
      <c r="S38" s="285">
        <v>12.437810945273633</v>
      </c>
      <c r="T38" s="285">
        <v>20.3125</v>
      </c>
      <c r="U38" s="286">
        <f t="shared" si="0"/>
        <v>-7.9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104</v>
      </c>
      <c r="H39" s="243">
        <v>122</v>
      </c>
      <c r="I39" s="243">
        <v>-18</v>
      </c>
      <c r="J39" s="285">
        <v>-14.754098360655737</v>
      </c>
      <c r="K39" s="243">
        <v>22</v>
      </c>
      <c r="L39" s="243">
        <v>29</v>
      </c>
      <c r="M39" s="243">
        <v>-7</v>
      </c>
      <c r="N39" s="285">
        <v>-24.137931034482758</v>
      </c>
      <c r="O39" s="243">
        <v>27</v>
      </c>
      <c r="P39" s="243">
        <v>38</v>
      </c>
      <c r="Q39" s="243">
        <v>-11</v>
      </c>
      <c r="R39" s="285">
        <v>-28.94736842105263</v>
      </c>
      <c r="S39" s="285">
        <v>21.153846153846153</v>
      </c>
      <c r="T39" s="285">
        <v>23.770491803278688</v>
      </c>
      <c r="U39" s="286">
        <f t="shared" si="0"/>
        <v>-2.6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712</v>
      </c>
      <c r="H40" s="243">
        <v>908</v>
      </c>
      <c r="I40" s="243">
        <v>-196</v>
      </c>
      <c r="J40" s="285">
        <v>-21.58590308370044</v>
      </c>
      <c r="K40" s="243">
        <v>55</v>
      </c>
      <c r="L40" s="243">
        <v>79</v>
      </c>
      <c r="M40" s="243">
        <v>-24</v>
      </c>
      <c r="N40" s="285">
        <v>-30.379746835443036</v>
      </c>
      <c r="O40" s="243">
        <v>56</v>
      </c>
      <c r="P40" s="243">
        <v>82</v>
      </c>
      <c r="Q40" s="243">
        <v>-26</v>
      </c>
      <c r="R40" s="285">
        <v>-31.70731707317073</v>
      </c>
      <c r="S40" s="285">
        <v>7.724719101123595</v>
      </c>
      <c r="T40" s="285">
        <v>8.700440528634362</v>
      </c>
      <c r="U40" s="286">
        <f t="shared" si="0"/>
        <v>-1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4718</v>
      </c>
      <c r="H41" s="243">
        <v>4401</v>
      </c>
      <c r="I41" s="243">
        <v>317</v>
      </c>
      <c r="J41" s="285">
        <v>7.202908429902295</v>
      </c>
      <c r="K41" s="243">
        <v>388</v>
      </c>
      <c r="L41" s="243">
        <v>424</v>
      </c>
      <c r="M41" s="243">
        <v>-36</v>
      </c>
      <c r="N41" s="285">
        <v>-8.49056603773585</v>
      </c>
      <c r="O41" s="243">
        <v>374</v>
      </c>
      <c r="P41" s="243">
        <v>488</v>
      </c>
      <c r="Q41" s="243">
        <v>-114</v>
      </c>
      <c r="R41" s="285">
        <v>-23.360655737704917</v>
      </c>
      <c r="S41" s="285">
        <v>8.223823654090717</v>
      </c>
      <c r="T41" s="285">
        <v>9.634174051351966</v>
      </c>
      <c r="U41" s="286">
        <f t="shared" si="0"/>
        <v>-1.4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779</v>
      </c>
      <c r="H42" s="243">
        <v>886</v>
      </c>
      <c r="I42" s="243">
        <v>-107</v>
      </c>
      <c r="J42" s="285">
        <v>-12.076749435665914</v>
      </c>
      <c r="K42" s="243">
        <v>92</v>
      </c>
      <c r="L42" s="243">
        <v>115</v>
      </c>
      <c r="M42" s="243">
        <v>-23</v>
      </c>
      <c r="N42" s="285">
        <v>-20</v>
      </c>
      <c r="O42" s="243">
        <v>112</v>
      </c>
      <c r="P42" s="243">
        <v>110</v>
      </c>
      <c r="Q42" s="243">
        <v>2</v>
      </c>
      <c r="R42" s="285">
        <v>1.8181818181818181</v>
      </c>
      <c r="S42" s="285">
        <v>11.810012836970476</v>
      </c>
      <c r="T42" s="285">
        <v>12.979683972911964</v>
      </c>
      <c r="U42" s="286">
        <f aca="true" t="shared" si="1" ref="U42:U69">ROUND((ROUND(S42,1)-ROUND(T42,1)),1)</f>
        <v>-1.2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25748</v>
      </c>
      <c r="H43" s="235">
        <v>26295</v>
      </c>
      <c r="I43" s="235">
        <v>-547</v>
      </c>
      <c r="J43" s="283">
        <v>-2.0802433922799013</v>
      </c>
      <c r="K43" s="235">
        <v>2014</v>
      </c>
      <c r="L43" s="235">
        <v>2280</v>
      </c>
      <c r="M43" s="235">
        <v>-266</v>
      </c>
      <c r="N43" s="283">
        <v>-11.666666666666666</v>
      </c>
      <c r="O43" s="235">
        <v>1802</v>
      </c>
      <c r="P43" s="235">
        <v>2027</v>
      </c>
      <c r="Q43" s="235">
        <v>-225</v>
      </c>
      <c r="R43" s="283">
        <v>-11.10014800197336</v>
      </c>
      <c r="S43" s="283">
        <v>7.821966754699394</v>
      </c>
      <c r="T43" s="283">
        <v>8.670849971477468</v>
      </c>
      <c r="U43" s="284">
        <f t="shared" si="1"/>
        <v>-0.9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736</v>
      </c>
      <c r="H44" s="235">
        <v>837</v>
      </c>
      <c r="I44" s="235">
        <v>-101</v>
      </c>
      <c r="J44" s="283">
        <v>-12.066905615292711</v>
      </c>
      <c r="K44" s="235">
        <v>150</v>
      </c>
      <c r="L44" s="235">
        <v>102</v>
      </c>
      <c r="M44" s="235">
        <v>48</v>
      </c>
      <c r="N44" s="283">
        <v>47.05882352941177</v>
      </c>
      <c r="O44" s="235">
        <v>99</v>
      </c>
      <c r="P44" s="235">
        <v>69</v>
      </c>
      <c r="Q44" s="235">
        <v>30</v>
      </c>
      <c r="R44" s="283">
        <v>43.47826086956522</v>
      </c>
      <c r="S44" s="283">
        <v>20.380434782608695</v>
      </c>
      <c r="T44" s="283">
        <v>12.186379928315413</v>
      </c>
      <c r="U44" s="284">
        <f t="shared" si="1"/>
        <v>8.2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4191</v>
      </c>
      <c r="H45" s="243">
        <v>4017</v>
      </c>
      <c r="I45" s="243">
        <v>174</v>
      </c>
      <c r="J45" s="285">
        <v>4.33159073935773</v>
      </c>
      <c r="K45" s="243">
        <v>301</v>
      </c>
      <c r="L45" s="243">
        <v>361</v>
      </c>
      <c r="M45" s="243">
        <v>-60</v>
      </c>
      <c r="N45" s="285">
        <v>-16.62049861495845</v>
      </c>
      <c r="O45" s="243">
        <v>256</v>
      </c>
      <c r="P45" s="243">
        <v>296</v>
      </c>
      <c r="Q45" s="243">
        <v>-40</v>
      </c>
      <c r="R45" s="285">
        <v>-13.513513513513514</v>
      </c>
      <c r="S45" s="285">
        <v>7.182056788356001</v>
      </c>
      <c r="T45" s="285">
        <v>8.986806074184715</v>
      </c>
      <c r="U45" s="286">
        <f t="shared" si="1"/>
        <v>-1.8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12305</v>
      </c>
      <c r="H46" s="243">
        <v>12809</v>
      </c>
      <c r="I46" s="243">
        <v>-504</v>
      </c>
      <c r="J46" s="285">
        <v>-3.934733390584745</v>
      </c>
      <c r="K46" s="243">
        <v>721</v>
      </c>
      <c r="L46" s="243">
        <v>879</v>
      </c>
      <c r="M46" s="243">
        <v>-158</v>
      </c>
      <c r="N46" s="285">
        <v>-17.974971558589306</v>
      </c>
      <c r="O46" s="243">
        <v>807</v>
      </c>
      <c r="P46" s="243">
        <v>1071</v>
      </c>
      <c r="Q46" s="243">
        <v>-264</v>
      </c>
      <c r="R46" s="285">
        <v>-24.649859943977592</v>
      </c>
      <c r="S46" s="285">
        <v>5.8594067452255185</v>
      </c>
      <c r="T46" s="285">
        <v>6.86236240143649</v>
      </c>
      <c r="U46" s="286">
        <f t="shared" si="1"/>
        <v>-1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5990</v>
      </c>
      <c r="H47" s="243">
        <v>6214</v>
      </c>
      <c r="I47" s="243">
        <v>-224</v>
      </c>
      <c r="J47" s="285">
        <v>-3.604763437399421</v>
      </c>
      <c r="K47" s="243">
        <v>434</v>
      </c>
      <c r="L47" s="243">
        <v>534</v>
      </c>
      <c r="M47" s="243">
        <v>-100</v>
      </c>
      <c r="N47" s="285">
        <v>-18.726591760299627</v>
      </c>
      <c r="O47" s="243">
        <v>385</v>
      </c>
      <c r="P47" s="243">
        <v>403</v>
      </c>
      <c r="Q47" s="243">
        <v>-18</v>
      </c>
      <c r="R47" s="285">
        <v>-4.4665012406947895</v>
      </c>
      <c r="S47" s="285">
        <v>7.245409015025042</v>
      </c>
      <c r="T47" s="285">
        <v>8.593498551657547</v>
      </c>
      <c r="U47" s="286">
        <f t="shared" si="1"/>
        <v>-1.4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1406</v>
      </c>
      <c r="H48" s="243">
        <v>1409</v>
      </c>
      <c r="I48" s="243">
        <v>-3</v>
      </c>
      <c r="J48" s="285">
        <v>-0.21291696238466998</v>
      </c>
      <c r="K48" s="243">
        <v>208</v>
      </c>
      <c r="L48" s="243">
        <v>280</v>
      </c>
      <c r="M48" s="243">
        <v>-72</v>
      </c>
      <c r="N48" s="285">
        <v>-25.714285714285715</v>
      </c>
      <c r="O48" s="243">
        <v>128</v>
      </c>
      <c r="P48" s="243">
        <v>104</v>
      </c>
      <c r="Q48" s="243">
        <v>24</v>
      </c>
      <c r="R48" s="285">
        <v>23.076923076923077</v>
      </c>
      <c r="S48" s="285">
        <v>14.793741109530583</v>
      </c>
      <c r="T48" s="285">
        <v>19.8722498225692</v>
      </c>
      <c r="U48" s="286">
        <f t="shared" si="1"/>
        <v>-5.1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1120</v>
      </c>
      <c r="H49" s="243">
        <v>1009</v>
      </c>
      <c r="I49" s="243">
        <v>111</v>
      </c>
      <c r="J49" s="285">
        <v>11.000991080277503</v>
      </c>
      <c r="K49" s="243">
        <v>200</v>
      </c>
      <c r="L49" s="243">
        <v>124</v>
      </c>
      <c r="M49" s="243">
        <v>76</v>
      </c>
      <c r="N49" s="285">
        <v>61.29032258064516</v>
      </c>
      <c r="O49" s="243">
        <v>127</v>
      </c>
      <c r="P49" s="243">
        <v>84</v>
      </c>
      <c r="Q49" s="243">
        <v>43</v>
      </c>
      <c r="R49" s="285">
        <v>51.19047619047619</v>
      </c>
      <c r="S49" s="285">
        <v>17.857142857142858</v>
      </c>
      <c r="T49" s="285">
        <v>12.289395441030724</v>
      </c>
      <c r="U49" s="286">
        <f t="shared" si="1"/>
        <v>5.6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2854</v>
      </c>
      <c r="H50" s="235">
        <v>3056</v>
      </c>
      <c r="I50" s="235">
        <v>-202</v>
      </c>
      <c r="J50" s="283">
        <v>-6.609947643979058</v>
      </c>
      <c r="K50" s="235">
        <v>411</v>
      </c>
      <c r="L50" s="235">
        <v>519</v>
      </c>
      <c r="M50" s="235">
        <v>-108</v>
      </c>
      <c r="N50" s="283">
        <v>-20.809248554913296</v>
      </c>
      <c r="O50" s="235">
        <v>321</v>
      </c>
      <c r="P50" s="235">
        <v>431</v>
      </c>
      <c r="Q50" s="235">
        <v>-110</v>
      </c>
      <c r="R50" s="283">
        <v>-25.52204176334107</v>
      </c>
      <c r="S50" s="283">
        <v>14.40084092501752</v>
      </c>
      <c r="T50" s="283">
        <v>16.982984293193716</v>
      </c>
      <c r="U50" s="284">
        <f t="shared" si="1"/>
        <v>-2.6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43</v>
      </c>
      <c r="H51" s="235">
        <v>44</v>
      </c>
      <c r="I51" s="235">
        <v>-1</v>
      </c>
      <c r="J51" s="283">
        <v>-2.272727272727273</v>
      </c>
      <c r="K51" s="235">
        <v>7</v>
      </c>
      <c r="L51" s="235">
        <v>11</v>
      </c>
      <c r="M51" s="235">
        <v>-4</v>
      </c>
      <c r="N51" s="283">
        <v>-36.36363636363637</v>
      </c>
      <c r="O51" s="235">
        <v>4</v>
      </c>
      <c r="P51" s="235">
        <v>18</v>
      </c>
      <c r="Q51" s="235">
        <v>-14</v>
      </c>
      <c r="R51" s="283">
        <v>-77.77777777777777</v>
      </c>
      <c r="S51" s="283">
        <v>16.27906976744186</v>
      </c>
      <c r="T51" s="283">
        <v>25</v>
      </c>
      <c r="U51" s="284">
        <f t="shared" si="1"/>
        <v>-8.7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41</v>
      </c>
      <c r="H52" s="243">
        <v>65</v>
      </c>
      <c r="I52" s="243">
        <v>-24</v>
      </c>
      <c r="J52" s="285">
        <v>-36.92307692307692</v>
      </c>
      <c r="K52" s="243">
        <v>26</v>
      </c>
      <c r="L52" s="243">
        <v>35</v>
      </c>
      <c r="M52" s="243">
        <v>-9</v>
      </c>
      <c r="N52" s="285">
        <v>-25.714285714285715</v>
      </c>
      <c r="O52" s="243">
        <v>17</v>
      </c>
      <c r="P52" s="243">
        <v>21</v>
      </c>
      <c r="Q52" s="243">
        <v>-4</v>
      </c>
      <c r="R52" s="285">
        <v>-19.047619047619047</v>
      </c>
      <c r="S52" s="285">
        <v>63.41463414634146</v>
      </c>
      <c r="T52" s="285">
        <v>53.84615384615385</v>
      </c>
      <c r="U52" s="286">
        <f t="shared" si="1"/>
        <v>9.6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1106</v>
      </c>
      <c r="H53" s="243">
        <v>1187</v>
      </c>
      <c r="I53" s="243">
        <v>-81</v>
      </c>
      <c r="J53" s="285">
        <v>-6.823925863521483</v>
      </c>
      <c r="K53" s="243">
        <v>132</v>
      </c>
      <c r="L53" s="243">
        <v>164</v>
      </c>
      <c r="M53" s="243">
        <v>-32</v>
      </c>
      <c r="N53" s="285">
        <v>-19.51219512195122</v>
      </c>
      <c r="O53" s="243">
        <v>117</v>
      </c>
      <c r="P53" s="243">
        <v>130</v>
      </c>
      <c r="Q53" s="243">
        <v>-13</v>
      </c>
      <c r="R53" s="285">
        <v>-10</v>
      </c>
      <c r="S53" s="285">
        <v>11.934900542495479</v>
      </c>
      <c r="T53" s="285">
        <v>13.816343723673125</v>
      </c>
      <c r="U53" s="286">
        <f t="shared" si="1"/>
        <v>-1.9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1418</v>
      </c>
      <c r="H54" s="243">
        <v>1479</v>
      </c>
      <c r="I54" s="243">
        <v>-61</v>
      </c>
      <c r="J54" s="285">
        <v>-4.124408384043273</v>
      </c>
      <c r="K54" s="243">
        <v>185</v>
      </c>
      <c r="L54" s="243">
        <v>222</v>
      </c>
      <c r="M54" s="243">
        <v>-37</v>
      </c>
      <c r="N54" s="285">
        <v>-16.666666666666668</v>
      </c>
      <c r="O54" s="243">
        <v>139</v>
      </c>
      <c r="P54" s="243">
        <v>186</v>
      </c>
      <c r="Q54" s="243">
        <v>-47</v>
      </c>
      <c r="R54" s="285">
        <v>-25.268817204301076</v>
      </c>
      <c r="S54" s="285">
        <v>13.04654442877292</v>
      </c>
      <c r="T54" s="285">
        <v>15.010141987829615</v>
      </c>
      <c r="U54" s="286">
        <f t="shared" si="1"/>
        <v>-2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246</v>
      </c>
      <c r="H55" s="243">
        <v>281</v>
      </c>
      <c r="I55" s="243">
        <v>-35</v>
      </c>
      <c r="J55" s="285">
        <v>-12.455516014234876</v>
      </c>
      <c r="K55" s="243">
        <v>61</v>
      </c>
      <c r="L55" s="243">
        <v>87</v>
      </c>
      <c r="M55" s="243">
        <v>-26</v>
      </c>
      <c r="N55" s="285">
        <v>-29.885057471264368</v>
      </c>
      <c r="O55" s="243">
        <v>44</v>
      </c>
      <c r="P55" s="243">
        <v>76</v>
      </c>
      <c r="Q55" s="243">
        <v>-32</v>
      </c>
      <c r="R55" s="285">
        <v>-42.10526315789474</v>
      </c>
      <c r="S55" s="285">
        <v>24.796747967479675</v>
      </c>
      <c r="T55" s="285">
        <v>30.96085409252669</v>
      </c>
      <c r="U55" s="286">
        <f t="shared" si="1"/>
        <v>-6.2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2476</v>
      </c>
      <c r="H56" s="235">
        <v>2826</v>
      </c>
      <c r="I56" s="235">
        <v>-350</v>
      </c>
      <c r="J56" s="283">
        <v>-12.384996461429582</v>
      </c>
      <c r="K56" s="235">
        <v>309</v>
      </c>
      <c r="L56" s="235">
        <v>401</v>
      </c>
      <c r="M56" s="235">
        <v>-92</v>
      </c>
      <c r="N56" s="283">
        <v>-22.942643391521198</v>
      </c>
      <c r="O56" s="235">
        <v>224</v>
      </c>
      <c r="P56" s="235">
        <v>307</v>
      </c>
      <c r="Q56" s="235">
        <v>-83</v>
      </c>
      <c r="R56" s="283">
        <v>-27.035830618892508</v>
      </c>
      <c r="S56" s="283">
        <v>12.479806138933764</v>
      </c>
      <c r="T56" s="283">
        <v>14.18966737438075</v>
      </c>
      <c r="U56" s="284">
        <f t="shared" si="1"/>
        <v>-1.7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148</v>
      </c>
      <c r="H57" s="235">
        <v>203</v>
      </c>
      <c r="I57" s="235">
        <v>-55</v>
      </c>
      <c r="J57" s="283">
        <v>-27.0935960591133</v>
      </c>
      <c r="K57" s="235">
        <v>29</v>
      </c>
      <c r="L57" s="235">
        <v>51</v>
      </c>
      <c r="M57" s="235">
        <v>-22</v>
      </c>
      <c r="N57" s="283">
        <v>-43.13725490196079</v>
      </c>
      <c r="O57" s="235">
        <v>15</v>
      </c>
      <c r="P57" s="235">
        <v>30</v>
      </c>
      <c r="Q57" s="235">
        <v>-15</v>
      </c>
      <c r="R57" s="283">
        <v>-50</v>
      </c>
      <c r="S57" s="283">
        <v>19.594594594594593</v>
      </c>
      <c r="T57" s="283">
        <v>25.123152709359605</v>
      </c>
      <c r="U57" s="284">
        <f t="shared" si="1"/>
        <v>-5.5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707</v>
      </c>
      <c r="H58" s="243">
        <v>810</v>
      </c>
      <c r="I58" s="243">
        <v>-103</v>
      </c>
      <c r="J58" s="285">
        <v>-12.716049382716049</v>
      </c>
      <c r="K58" s="243">
        <v>75</v>
      </c>
      <c r="L58" s="243">
        <v>102</v>
      </c>
      <c r="M58" s="243">
        <v>-27</v>
      </c>
      <c r="N58" s="285">
        <v>-26.470588235294116</v>
      </c>
      <c r="O58" s="243">
        <v>49</v>
      </c>
      <c r="P58" s="243">
        <v>97</v>
      </c>
      <c r="Q58" s="243">
        <v>-48</v>
      </c>
      <c r="R58" s="285">
        <v>-49.48453608247423</v>
      </c>
      <c r="S58" s="285">
        <v>10.608203677510609</v>
      </c>
      <c r="T58" s="285">
        <v>12.592592592592593</v>
      </c>
      <c r="U58" s="286">
        <f t="shared" si="1"/>
        <v>-2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908</v>
      </c>
      <c r="H59" s="243">
        <v>1000</v>
      </c>
      <c r="I59" s="243">
        <v>-92</v>
      </c>
      <c r="J59" s="285">
        <v>-9.2</v>
      </c>
      <c r="K59" s="243">
        <v>127</v>
      </c>
      <c r="L59" s="243">
        <v>136</v>
      </c>
      <c r="M59" s="243">
        <v>-9</v>
      </c>
      <c r="N59" s="285">
        <v>-6.617647058823529</v>
      </c>
      <c r="O59" s="243">
        <v>88</v>
      </c>
      <c r="P59" s="243">
        <v>96</v>
      </c>
      <c r="Q59" s="243">
        <v>-8</v>
      </c>
      <c r="R59" s="285">
        <v>-8.333333333333334</v>
      </c>
      <c r="S59" s="285">
        <v>13.986784140969164</v>
      </c>
      <c r="T59" s="285">
        <v>13.6</v>
      </c>
      <c r="U59" s="286">
        <f t="shared" si="1"/>
        <v>0.4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713</v>
      </c>
      <c r="H60" s="243">
        <v>813</v>
      </c>
      <c r="I60" s="243">
        <v>-100</v>
      </c>
      <c r="J60" s="285">
        <v>-12.300123001230013</v>
      </c>
      <c r="K60" s="243">
        <v>78</v>
      </c>
      <c r="L60" s="243">
        <v>112</v>
      </c>
      <c r="M60" s="243">
        <v>-34</v>
      </c>
      <c r="N60" s="285">
        <v>-30.357142857142858</v>
      </c>
      <c r="O60" s="243">
        <v>72</v>
      </c>
      <c r="P60" s="243">
        <v>84</v>
      </c>
      <c r="Q60" s="243">
        <v>-12</v>
      </c>
      <c r="R60" s="285">
        <v>-14.285714285714286</v>
      </c>
      <c r="S60" s="285">
        <v>10.93969144460028</v>
      </c>
      <c r="T60" s="285">
        <v>13.776137761377614</v>
      </c>
      <c r="U60" s="286">
        <f t="shared" si="1"/>
        <v>-2.9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10074</v>
      </c>
      <c r="H61" s="235">
        <v>10870</v>
      </c>
      <c r="I61" s="235">
        <v>-796</v>
      </c>
      <c r="J61" s="283">
        <v>-7.322907083716651</v>
      </c>
      <c r="K61" s="235">
        <v>1724</v>
      </c>
      <c r="L61" s="235">
        <v>1754</v>
      </c>
      <c r="M61" s="235">
        <v>-30</v>
      </c>
      <c r="N61" s="283">
        <v>-1.710376282782212</v>
      </c>
      <c r="O61" s="235">
        <v>1090</v>
      </c>
      <c r="P61" s="235">
        <v>1339</v>
      </c>
      <c r="Q61" s="235">
        <v>-249</v>
      </c>
      <c r="R61" s="283">
        <v>-18.59596713965646</v>
      </c>
      <c r="S61" s="283">
        <v>17.11336112765535</v>
      </c>
      <c r="T61" s="283">
        <v>16.136154553817846</v>
      </c>
      <c r="U61" s="284">
        <f t="shared" si="1"/>
        <v>1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6352</v>
      </c>
      <c r="H62" s="235">
        <v>6638</v>
      </c>
      <c r="I62" s="235">
        <v>-286</v>
      </c>
      <c r="J62" s="283">
        <v>-4.30852666465803</v>
      </c>
      <c r="K62" s="235">
        <v>920</v>
      </c>
      <c r="L62" s="235">
        <v>845</v>
      </c>
      <c r="M62" s="235">
        <v>75</v>
      </c>
      <c r="N62" s="283">
        <v>8.875739644970414</v>
      </c>
      <c r="O62" s="235">
        <v>576</v>
      </c>
      <c r="P62" s="235">
        <v>665</v>
      </c>
      <c r="Q62" s="235">
        <v>-89</v>
      </c>
      <c r="R62" s="283">
        <v>-13.38345864661654</v>
      </c>
      <c r="S62" s="283">
        <v>14.483627204030226</v>
      </c>
      <c r="T62" s="283">
        <v>12.729737872853269</v>
      </c>
      <c r="U62" s="284">
        <f t="shared" si="1"/>
        <v>1.8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248</v>
      </c>
      <c r="H63" s="243">
        <v>257</v>
      </c>
      <c r="I63" s="243">
        <v>-9</v>
      </c>
      <c r="J63" s="285">
        <v>-3.501945525291829</v>
      </c>
      <c r="K63" s="243">
        <v>59</v>
      </c>
      <c r="L63" s="243">
        <v>87</v>
      </c>
      <c r="M63" s="243">
        <v>-28</v>
      </c>
      <c r="N63" s="285">
        <v>-32.18390804597701</v>
      </c>
      <c r="O63" s="243">
        <v>39</v>
      </c>
      <c r="P63" s="243">
        <v>46</v>
      </c>
      <c r="Q63" s="243">
        <v>-7</v>
      </c>
      <c r="R63" s="285">
        <v>-15.217391304347826</v>
      </c>
      <c r="S63" s="285">
        <v>23.79032258064516</v>
      </c>
      <c r="T63" s="285">
        <v>33.85214007782101</v>
      </c>
      <c r="U63" s="286">
        <f t="shared" si="1"/>
        <v>-10.1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214</v>
      </c>
      <c r="H64" s="243">
        <v>209</v>
      </c>
      <c r="I64" s="243">
        <v>5</v>
      </c>
      <c r="J64" s="285">
        <v>2.3923444976076556</v>
      </c>
      <c r="K64" s="243">
        <v>42</v>
      </c>
      <c r="L64" s="243">
        <v>60</v>
      </c>
      <c r="M64" s="243">
        <v>-18</v>
      </c>
      <c r="N64" s="285">
        <v>-30</v>
      </c>
      <c r="O64" s="243">
        <v>24</v>
      </c>
      <c r="P64" s="243">
        <v>58</v>
      </c>
      <c r="Q64" s="243">
        <v>-34</v>
      </c>
      <c r="R64" s="285">
        <v>-58.62068965517241</v>
      </c>
      <c r="S64" s="285">
        <v>19.626168224299064</v>
      </c>
      <c r="T64" s="285">
        <v>28.708133971291865</v>
      </c>
      <c r="U64" s="286">
        <f t="shared" si="1"/>
        <v>-9.1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954</v>
      </c>
      <c r="H65" s="243">
        <v>1317</v>
      </c>
      <c r="I65" s="243">
        <v>-363</v>
      </c>
      <c r="J65" s="285">
        <v>-27.5626423690205</v>
      </c>
      <c r="K65" s="243">
        <v>241</v>
      </c>
      <c r="L65" s="243">
        <v>185</v>
      </c>
      <c r="M65" s="243">
        <v>56</v>
      </c>
      <c r="N65" s="285">
        <v>30.27027027027027</v>
      </c>
      <c r="O65" s="243">
        <v>165</v>
      </c>
      <c r="P65" s="243">
        <v>188</v>
      </c>
      <c r="Q65" s="243">
        <v>-23</v>
      </c>
      <c r="R65" s="285">
        <v>-12.23404255319149</v>
      </c>
      <c r="S65" s="285">
        <v>25.262054507337528</v>
      </c>
      <c r="T65" s="285">
        <v>14.04707668944571</v>
      </c>
      <c r="U65" s="286">
        <f t="shared" si="1"/>
        <v>11.3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373</v>
      </c>
      <c r="H66" s="243">
        <v>509</v>
      </c>
      <c r="I66" s="243">
        <v>-136</v>
      </c>
      <c r="J66" s="285">
        <v>-26.719056974459725</v>
      </c>
      <c r="K66" s="243">
        <v>57</v>
      </c>
      <c r="L66" s="243">
        <v>75</v>
      </c>
      <c r="M66" s="243">
        <v>-18</v>
      </c>
      <c r="N66" s="285">
        <v>-24</v>
      </c>
      <c r="O66" s="243">
        <v>55</v>
      </c>
      <c r="P66" s="243">
        <v>57</v>
      </c>
      <c r="Q66" s="243">
        <v>-2</v>
      </c>
      <c r="R66" s="285">
        <v>-3.508771929824561</v>
      </c>
      <c r="S66" s="285">
        <v>15.281501340482574</v>
      </c>
      <c r="T66" s="285">
        <v>14.734774066797643</v>
      </c>
      <c r="U66" s="286">
        <f t="shared" si="1"/>
        <v>0.6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175</v>
      </c>
      <c r="H67" s="243">
        <v>215</v>
      </c>
      <c r="I67" s="243">
        <v>-40</v>
      </c>
      <c r="J67" s="285">
        <v>-18.6046511627907</v>
      </c>
      <c r="K67" s="243">
        <v>106</v>
      </c>
      <c r="L67" s="243">
        <v>83</v>
      </c>
      <c r="M67" s="243">
        <v>23</v>
      </c>
      <c r="N67" s="285">
        <v>27.710843373493976</v>
      </c>
      <c r="O67" s="243">
        <v>30</v>
      </c>
      <c r="P67" s="243">
        <v>54</v>
      </c>
      <c r="Q67" s="243">
        <v>-24</v>
      </c>
      <c r="R67" s="285">
        <v>-44.44444444444444</v>
      </c>
      <c r="S67" s="285">
        <v>60.57142857142857</v>
      </c>
      <c r="T67" s="285">
        <v>38.604651162790695</v>
      </c>
      <c r="U67" s="286">
        <f t="shared" si="1"/>
        <v>22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512</v>
      </c>
      <c r="H68" s="243">
        <v>412</v>
      </c>
      <c r="I68" s="243">
        <v>100</v>
      </c>
      <c r="J68" s="285">
        <v>24.271844660194176</v>
      </c>
      <c r="K68" s="243">
        <v>114</v>
      </c>
      <c r="L68" s="243">
        <v>111</v>
      </c>
      <c r="M68" s="243">
        <v>3</v>
      </c>
      <c r="N68" s="285">
        <v>2.7027027027027026</v>
      </c>
      <c r="O68" s="243">
        <v>52</v>
      </c>
      <c r="P68" s="243">
        <v>89</v>
      </c>
      <c r="Q68" s="243">
        <v>-37</v>
      </c>
      <c r="R68" s="285">
        <v>-41.57303370786517</v>
      </c>
      <c r="S68" s="285">
        <v>22.265625</v>
      </c>
      <c r="T68" s="285">
        <v>26.941747572815533</v>
      </c>
      <c r="U68" s="286">
        <f t="shared" si="1"/>
        <v>-4.6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1246</v>
      </c>
      <c r="H69" s="260">
        <v>1313</v>
      </c>
      <c r="I69" s="260">
        <v>-67</v>
      </c>
      <c r="J69" s="287">
        <v>-5.102817974105103</v>
      </c>
      <c r="K69" s="260">
        <v>185</v>
      </c>
      <c r="L69" s="260">
        <v>308</v>
      </c>
      <c r="M69" s="260">
        <v>-123</v>
      </c>
      <c r="N69" s="287">
        <v>-39.935064935064936</v>
      </c>
      <c r="O69" s="260">
        <v>149</v>
      </c>
      <c r="P69" s="260">
        <v>182</v>
      </c>
      <c r="Q69" s="260">
        <v>-33</v>
      </c>
      <c r="R69" s="287">
        <v>-18.13186813186813</v>
      </c>
      <c r="S69" s="287">
        <v>14.847512038523275</v>
      </c>
      <c r="T69" s="287">
        <v>23.457730388423457</v>
      </c>
      <c r="U69" s="288">
        <f t="shared" si="1"/>
        <v>-8.7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showRowColHeaders="0" tabSelected="1" zoomScale="70" zoomScaleNormal="70" zoomScaleSheetLayoutView="75" zoomScalePageLayoutView="0" workbookViewId="0" topLeftCell="A1">
      <pane xSplit="6" ySplit="9" topLeftCell="G4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276" t="s">
        <v>229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371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8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393462</v>
      </c>
      <c r="H10" s="280">
        <v>395344</v>
      </c>
      <c r="I10" s="280">
        <v>-1882</v>
      </c>
      <c r="J10" s="281">
        <v>-0.4760411186207455</v>
      </c>
      <c r="K10" s="280">
        <v>28053</v>
      </c>
      <c r="L10" s="280">
        <v>28243</v>
      </c>
      <c r="M10" s="280">
        <v>-190</v>
      </c>
      <c r="N10" s="281">
        <v>-0.6727330666005736</v>
      </c>
      <c r="O10" s="280">
        <v>20872</v>
      </c>
      <c r="P10" s="280">
        <v>23682</v>
      </c>
      <c r="Q10" s="280">
        <v>-2810</v>
      </c>
      <c r="R10" s="281">
        <v>-11.865551895954734</v>
      </c>
      <c r="S10" s="281">
        <v>7.129786358021867</v>
      </c>
      <c r="T10" s="281">
        <v>7.143905054838318</v>
      </c>
      <c r="U10" s="282">
        <f aca="true" t="shared" si="0" ref="U10:U41">ROUND((ROUND(S10,1)-ROUND(T10,1)),1)</f>
        <v>0</v>
      </c>
      <c r="V10" s="181"/>
      <c r="W10" s="181"/>
      <c r="X10" s="181"/>
      <c r="Y10" s="181"/>
      <c r="Z10" s="181"/>
      <c r="AA10" s="181"/>
      <c r="AB10" s="181"/>
    </row>
    <row r="11" spans="1:28" ht="21.75" customHeight="1" thickBot="1">
      <c r="A11" s="198"/>
      <c r="B11" s="470" t="s">
        <v>192</v>
      </c>
      <c r="C11" s="470"/>
      <c r="D11" s="470"/>
      <c r="E11" s="470"/>
      <c r="F11" s="199"/>
      <c r="G11" s="234">
        <v>13358</v>
      </c>
      <c r="H11" s="235">
        <v>12147</v>
      </c>
      <c r="I11" s="235">
        <v>1211</v>
      </c>
      <c r="J11" s="283">
        <v>9.969539804066848</v>
      </c>
      <c r="K11" s="235">
        <v>713</v>
      </c>
      <c r="L11" s="235">
        <v>652</v>
      </c>
      <c r="M11" s="235">
        <v>61</v>
      </c>
      <c r="N11" s="283">
        <v>9.355828220858896</v>
      </c>
      <c r="O11" s="235">
        <v>611</v>
      </c>
      <c r="P11" s="235">
        <v>589</v>
      </c>
      <c r="Q11" s="235">
        <v>22</v>
      </c>
      <c r="R11" s="283">
        <v>3.735144312393888</v>
      </c>
      <c r="S11" s="283">
        <v>5.337625393022908</v>
      </c>
      <c r="T11" s="283">
        <v>5.367580472544661</v>
      </c>
      <c r="U11" s="284">
        <f t="shared" si="0"/>
        <v>-0.1</v>
      </c>
      <c r="V11" s="181"/>
      <c r="W11" s="181"/>
      <c r="X11" s="181"/>
      <c r="Y11" s="181"/>
      <c r="Z11" s="181"/>
      <c r="AA11" s="181"/>
      <c r="AB11" s="181"/>
    </row>
    <row r="12" spans="1:28" ht="21.75" customHeight="1">
      <c r="A12" s="198"/>
      <c r="B12" s="470" t="s">
        <v>191</v>
      </c>
      <c r="C12" s="470"/>
      <c r="D12" s="470"/>
      <c r="E12" s="470"/>
      <c r="F12" s="199"/>
      <c r="G12" s="234">
        <v>9965</v>
      </c>
      <c r="H12" s="235">
        <v>8496</v>
      </c>
      <c r="I12" s="235">
        <v>1469</v>
      </c>
      <c r="J12" s="283">
        <v>17.290489642184557</v>
      </c>
      <c r="K12" s="235">
        <v>499</v>
      </c>
      <c r="L12" s="235">
        <v>421</v>
      </c>
      <c r="M12" s="235">
        <v>78</v>
      </c>
      <c r="N12" s="283">
        <v>18.52731591448931</v>
      </c>
      <c r="O12" s="235">
        <v>425</v>
      </c>
      <c r="P12" s="235">
        <v>370</v>
      </c>
      <c r="Q12" s="235">
        <v>55</v>
      </c>
      <c r="R12" s="283">
        <v>14.864864864864865</v>
      </c>
      <c r="S12" s="283">
        <v>5.007526342197692</v>
      </c>
      <c r="T12" s="283">
        <v>4.9552730696798495</v>
      </c>
      <c r="U12" s="284">
        <f t="shared" si="0"/>
        <v>0</v>
      </c>
      <c r="V12" s="181"/>
      <c r="W12" s="181"/>
      <c r="X12" s="181"/>
      <c r="Y12" s="181"/>
      <c r="Z12" s="181"/>
      <c r="AA12" s="181"/>
      <c r="AB12" s="181"/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1095</v>
      </c>
      <c r="H13" s="243">
        <v>1256</v>
      </c>
      <c r="I13" s="243">
        <v>-161</v>
      </c>
      <c r="J13" s="285">
        <v>-12.818471337579618</v>
      </c>
      <c r="K13" s="243">
        <v>58</v>
      </c>
      <c r="L13" s="243">
        <v>54</v>
      </c>
      <c r="M13" s="243">
        <v>4</v>
      </c>
      <c r="N13" s="285">
        <v>7.407407407407407</v>
      </c>
      <c r="O13" s="243">
        <v>58</v>
      </c>
      <c r="P13" s="243">
        <v>53</v>
      </c>
      <c r="Q13" s="243">
        <v>5</v>
      </c>
      <c r="R13" s="285">
        <v>9.433962264150944</v>
      </c>
      <c r="S13" s="285">
        <v>5.296803652968037</v>
      </c>
      <c r="T13" s="285">
        <v>4.2993630573248405</v>
      </c>
      <c r="U13" s="286">
        <f t="shared" si="0"/>
        <v>1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1176</v>
      </c>
      <c r="H14" s="243">
        <v>1068</v>
      </c>
      <c r="I14" s="243">
        <v>108</v>
      </c>
      <c r="J14" s="285">
        <v>10.112359550561798</v>
      </c>
      <c r="K14" s="243">
        <v>86</v>
      </c>
      <c r="L14" s="243">
        <v>83</v>
      </c>
      <c r="M14" s="243">
        <v>3</v>
      </c>
      <c r="N14" s="285">
        <v>3.6144578313253013</v>
      </c>
      <c r="O14" s="243">
        <v>62</v>
      </c>
      <c r="P14" s="243">
        <v>85</v>
      </c>
      <c r="Q14" s="243">
        <v>-23</v>
      </c>
      <c r="R14" s="285">
        <v>-27.058823529411764</v>
      </c>
      <c r="S14" s="285">
        <v>7.312925170068027</v>
      </c>
      <c r="T14" s="285">
        <v>7.771535580524344</v>
      </c>
      <c r="U14" s="286">
        <f t="shared" si="0"/>
        <v>-0.5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807</v>
      </c>
      <c r="H15" s="243">
        <v>935</v>
      </c>
      <c r="I15" s="243">
        <v>-128</v>
      </c>
      <c r="J15" s="285">
        <v>-13.689839572192513</v>
      </c>
      <c r="K15" s="243">
        <v>50</v>
      </c>
      <c r="L15" s="243">
        <v>63</v>
      </c>
      <c r="M15" s="243">
        <v>-13</v>
      </c>
      <c r="N15" s="285">
        <v>-20.634920634920636</v>
      </c>
      <c r="O15" s="243">
        <v>50</v>
      </c>
      <c r="P15" s="243">
        <v>56</v>
      </c>
      <c r="Q15" s="243">
        <v>-6</v>
      </c>
      <c r="R15" s="285">
        <v>-10.714285714285714</v>
      </c>
      <c r="S15" s="285">
        <v>6.195786864931846</v>
      </c>
      <c r="T15" s="285">
        <v>6.737967914438503</v>
      </c>
      <c r="U15" s="286">
        <f t="shared" si="0"/>
        <v>-0.5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315</v>
      </c>
      <c r="H16" s="243">
        <v>392</v>
      </c>
      <c r="I16" s="243">
        <v>-77</v>
      </c>
      <c r="J16" s="285">
        <v>-19.642857142857142</v>
      </c>
      <c r="K16" s="243">
        <v>20</v>
      </c>
      <c r="L16" s="243">
        <v>31</v>
      </c>
      <c r="M16" s="243">
        <v>-11</v>
      </c>
      <c r="N16" s="285">
        <v>-35.483870967741936</v>
      </c>
      <c r="O16" s="243">
        <v>16</v>
      </c>
      <c r="P16" s="243">
        <v>25</v>
      </c>
      <c r="Q16" s="243">
        <v>-9</v>
      </c>
      <c r="R16" s="285">
        <v>-36</v>
      </c>
      <c r="S16" s="285">
        <v>6.349206349206349</v>
      </c>
      <c r="T16" s="285">
        <v>7.908163265306122</v>
      </c>
      <c r="U16" s="286">
        <f t="shared" si="0"/>
        <v>-1.6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16789</v>
      </c>
      <c r="H17" s="235">
        <v>17855</v>
      </c>
      <c r="I17" s="235">
        <v>-1066</v>
      </c>
      <c r="J17" s="283">
        <v>-5.970316437972556</v>
      </c>
      <c r="K17" s="235">
        <v>1162</v>
      </c>
      <c r="L17" s="235">
        <v>1244</v>
      </c>
      <c r="M17" s="235">
        <v>-82</v>
      </c>
      <c r="N17" s="283">
        <v>-6.591639871382637</v>
      </c>
      <c r="O17" s="235">
        <v>910</v>
      </c>
      <c r="P17" s="235">
        <v>1087</v>
      </c>
      <c r="Q17" s="235">
        <v>-177</v>
      </c>
      <c r="R17" s="283">
        <v>-16.283348666053357</v>
      </c>
      <c r="S17" s="283">
        <v>6.921198403716719</v>
      </c>
      <c r="T17" s="283">
        <v>6.9672360683282</v>
      </c>
      <c r="U17" s="284">
        <f t="shared" si="0"/>
        <v>-0.1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2656</v>
      </c>
      <c r="H18" s="235">
        <v>2840</v>
      </c>
      <c r="I18" s="235">
        <v>-184</v>
      </c>
      <c r="J18" s="283">
        <v>-6.47887323943662</v>
      </c>
      <c r="K18" s="235">
        <v>147</v>
      </c>
      <c r="L18" s="235">
        <v>159</v>
      </c>
      <c r="M18" s="235">
        <v>-12</v>
      </c>
      <c r="N18" s="283">
        <v>-7.547169811320755</v>
      </c>
      <c r="O18" s="235">
        <v>127</v>
      </c>
      <c r="P18" s="235">
        <v>137</v>
      </c>
      <c r="Q18" s="235">
        <v>-10</v>
      </c>
      <c r="R18" s="283">
        <v>-7.299270072992701</v>
      </c>
      <c r="S18" s="283">
        <v>5.534638554216867</v>
      </c>
      <c r="T18" s="283">
        <v>5.598591549295775</v>
      </c>
      <c r="U18" s="284">
        <f t="shared" si="0"/>
        <v>-0.1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2079</v>
      </c>
      <c r="H19" s="243">
        <v>2280</v>
      </c>
      <c r="I19" s="243">
        <v>-201</v>
      </c>
      <c r="J19" s="285">
        <v>-8.81578947368421</v>
      </c>
      <c r="K19" s="243">
        <v>135</v>
      </c>
      <c r="L19" s="243">
        <v>156</v>
      </c>
      <c r="M19" s="243">
        <v>-21</v>
      </c>
      <c r="N19" s="285">
        <v>-13.461538461538462</v>
      </c>
      <c r="O19" s="243">
        <v>113</v>
      </c>
      <c r="P19" s="243">
        <v>138</v>
      </c>
      <c r="Q19" s="243">
        <v>-25</v>
      </c>
      <c r="R19" s="285">
        <v>-18.115942028985508</v>
      </c>
      <c r="S19" s="285">
        <v>6.4935064935064934</v>
      </c>
      <c r="T19" s="285">
        <v>6.842105263157895</v>
      </c>
      <c r="U19" s="286">
        <f t="shared" si="0"/>
        <v>-0.3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6004</v>
      </c>
      <c r="H20" s="243">
        <v>6197</v>
      </c>
      <c r="I20" s="243">
        <v>-193</v>
      </c>
      <c r="J20" s="285">
        <v>-3.114410198483137</v>
      </c>
      <c r="K20" s="243">
        <v>383</v>
      </c>
      <c r="L20" s="243">
        <v>363</v>
      </c>
      <c r="M20" s="243">
        <v>20</v>
      </c>
      <c r="N20" s="285">
        <v>5.509641873278237</v>
      </c>
      <c r="O20" s="243">
        <v>309</v>
      </c>
      <c r="P20" s="243">
        <v>304</v>
      </c>
      <c r="Q20" s="243">
        <v>5</v>
      </c>
      <c r="R20" s="285">
        <v>1.644736842105263</v>
      </c>
      <c r="S20" s="285">
        <v>6.379080612924717</v>
      </c>
      <c r="T20" s="285">
        <v>5.857673067613361</v>
      </c>
      <c r="U20" s="286">
        <f t="shared" si="0"/>
        <v>0.5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1203</v>
      </c>
      <c r="H21" s="243">
        <v>1213</v>
      </c>
      <c r="I21" s="243">
        <v>-10</v>
      </c>
      <c r="J21" s="285">
        <v>-0.8244023083264633</v>
      </c>
      <c r="K21" s="243">
        <v>93</v>
      </c>
      <c r="L21" s="243">
        <v>114</v>
      </c>
      <c r="M21" s="243">
        <v>-21</v>
      </c>
      <c r="N21" s="285">
        <v>-18.42105263157895</v>
      </c>
      <c r="O21" s="243">
        <v>75</v>
      </c>
      <c r="P21" s="243">
        <v>107</v>
      </c>
      <c r="Q21" s="243">
        <v>-32</v>
      </c>
      <c r="R21" s="285">
        <v>-29.906542056074766</v>
      </c>
      <c r="S21" s="285">
        <v>7.73067331670823</v>
      </c>
      <c r="T21" s="285">
        <v>9.398186314921682</v>
      </c>
      <c r="U21" s="286">
        <f t="shared" si="0"/>
        <v>-1.7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1585</v>
      </c>
      <c r="H22" s="243">
        <v>1784</v>
      </c>
      <c r="I22" s="243">
        <v>-199</v>
      </c>
      <c r="J22" s="285">
        <v>-11.154708520179373</v>
      </c>
      <c r="K22" s="243">
        <v>101</v>
      </c>
      <c r="L22" s="243">
        <v>120</v>
      </c>
      <c r="M22" s="243">
        <v>-19</v>
      </c>
      <c r="N22" s="285">
        <v>-15.833333333333334</v>
      </c>
      <c r="O22" s="243">
        <v>75</v>
      </c>
      <c r="P22" s="243">
        <v>96</v>
      </c>
      <c r="Q22" s="243">
        <v>-21</v>
      </c>
      <c r="R22" s="285">
        <v>-21.875</v>
      </c>
      <c r="S22" s="285">
        <v>6.37223974763407</v>
      </c>
      <c r="T22" s="285">
        <v>6.726457399103139</v>
      </c>
      <c r="U22" s="286">
        <f t="shared" si="0"/>
        <v>-0.3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3262</v>
      </c>
      <c r="H23" s="243">
        <v>3541</v>
      </c>
      <c r="I23" s="243">
        <v>-279</v>
      </c>
      <c r="J23" s="285">
        <v>-7.879130189212087</v>
      </c>
      <c r="K23" s="243">
        <v>303</v>
      </c>
      <c r="L23" s="243">
        <v>332</v>
      </c>
      <c r="M23" s="243">
        <v>-29</v>
      </c>
      <c r="N23" s="285">
        <v>-8.734939759036145</v>
      </c>
      <c r="O23" s="243">
        <v>211</v>
      </c>
      <c r="P23" s="243">
        <v>305</v>
      </c>
      <c r="Q23" s="243">
        <v>-94</v>
      </c>
      <c r="R23" s="285">
        <v>-30.81967213114754</v>
      </c>
      <c r="S23" s="285">
        <v>9.288779889638258</v>
      </c>
      <c r="T23" s="285">
        <v>9.375882519062412</v>
      </c>
      <c r="U23" s="286">
        <f t="shared" si="0"/>
        <v>-0.1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59902</v>
      </c>
      <c r="H24" s="235">
        <v>59785</v>
      </c>
      <c r="I24" s="235">
        <v>117</v>
      </c>
      <c r="J24" s="283">
        <v>0.19570126285857656</v>
      </c>
      <c r="K24" s="235">
        <v>4242</v>
      </c>
      <c r="L24" s="235">
        <v>5286</v>
      </c>
      <c r="M24" s="235">
        <v>-1044</v>
      </c>
      <c r="N24" s="283">
        <v>-19.750283768444948</v>
      </c>
      <c r="O24" s="235">
        <v>3740</v>
      </c>
      <c r="P24" s="235">
        <v>4314</v>
      </c>
      <c r="Q24" s="235">
        <v>-574</v>
      </c>
      <c r="R24" s="283">
        <v>-13.30551692165044</v>
      </c>
      <c r="S24" s="283">
        <v>7.081566558712564</v>
      </c>
      <c r="T24" s="283">
        <v>8.84168269632851</v>
      </c>
      <c r="U24" s="284">
        <f t="shared" si="0"/>
        <v>-1.7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113560</v>
      </c>
      <c r="H25" s="235">
        <v>110928</v>
      </c>
      <c r="I25" s="235">
        <v>2632</v>
      </c>
      <c r="J25" s="283">
        <v>2.372710226453195</v>
      </c>
      <c r="K25" s="235">
        <v>8822</v>
      </c>
      <c r="L25" s="235">
        <v>7935</v>
      </c>
      <c r="M25" s="235">
        <v>887</v>
      </c>
      <c r="N25" s="283">
        <v>11.178323881537493</v>
      </c>
      <c r="O25" s="235">
        <v>5265</v>
      </c>
      <c r="P25" s="235">
        <v>5786</v>
      </c>
      <c r="Q25" s="235">
        <v>-521</v>
      </c>
      <c r="R25" s="283">
        <v>-9.004493605254062</v>
      </c>
      <c r="S25" s="283">
        <v>7.76858048608665</v>
      </c>
      <c r="T25" s="283">
        <v>7.153288619645175</v>
      </c>
      <c r="U25" s="284">
        <f t="shared" si="0"/>
        <v>0.6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5787</v>
      </c>
      <c r="H26" s="235">
        <v>5688</v>
      </c>
      <c r="I26" s="235">
        <v>99</v>
      </c>
      <c r="J26" s="283">
        <v>1.740506329113924</v>
      </c>
      <c r="K26" s="235">
        <v>1628</v>
      </c>
      <c r="L26" s="235">
        <v>628</v>
      </c>
      <c r="M26" s="235">
        <v>1000</v>
      </c>
      <c r="N26" s="283">
        <v>159.23566878980893</v>
      </c>
      <c r="O26" s="235">
        <v>231</v>
      </c>
      <c r="P26" s="235">
        <v>292</v>
      </c>
      <c r="Q26" s="235">
        <v>-61</v>
      </c>
      <c r="R26" s="283">
        <v>-20.89041095890411</v>
      </c>
      <c r="S26" s="283">
        <v>28.132020044928286</v>
      </c>
      <c r="T26" s="283">
        <v>11.040787623066104</v>
      </c>
      <c r="U26" s="284">
        <f t="shared" si="0"/>
        <v>17.1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4317</v>
      </c>
      <c r="H27" s="243">
        <v>4135</v>
      </c>
      <c r="I27" s="243">
        <v>182</v>
      </c>
      <c r="J27" s="285">
        <v>4.401451027811366</v>
      </c>
      <c r="K27" s="243">
        <v>253</v>
      </c>
      <c r="L27" s="243">
        <v>340</v>
      </c>
      <c r="M27" s="243">
        <v>-87</v>
      </c>
      <c r="N27" s="285">
        <v>-25.58823529411765</v>
      </c>
      <c r="O27" s="243">
        <v>201</v>
      </c>
      <c r="P27" s="243">
        <v>274</v>
      </c>
      <c r="Q27" s="243">
        <v>-73</v>
      </c>
      <c r="R27" s="285">
        <v>-26.642335766423358</v>
      </c>
      <c r="S27" s="285">
        <v>5.860551308779245</v>
      </c>
      <c r="T27" s="285">
        <v>8.222490931076178</v>
      </c>
      <c r="U27" s="286">
        <f t="shared" si="0"/>
        <v>-2.3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3889</v>
      </c>
      <c r="H28" s="243">
        <v>4252</v>
      </c>
      <c r="I28" s="243">
        <v>-363</v>
      </c>
      <c r="J28" s="285">
        <v>-8.537158984007526</v>
      </c>
      <c r="K28" s="243">
        <v>554</v>
      </c>
      <c r="L28" s="243">
        <v>335</v>
      </c>
      <c r="M28" s="243">
        <v>219</v>
      </c>
      <c r="N28" s="285">
        <v>65.3731343283582</v>
      </c>
      <c r="O28" s="243">
        <v>266</v>
      </c>
      <c r="P28" s="243">
        <v>288</v>
      </c>
      <c r="Q28" s="243">
        <v>-22</v>
      </c>
      <c r="R28" s="285">
        <v>-7.638888888888889</v>
      </c>
      <c r="S28" s="285">
        <v>14.245307276934945</v>
      </c>
      <c r="T28" s="285">
        <v>7.878645343367827</v>
      </c>
      <c r="U28" s="286">
        <f t="shared" si="0"/>
        <v>6.3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33289</v>
      </c>
      <c r="H29" s="243">
        <v>31445</v>
      </c>
      <c r="I29" s="243">
        <v>1844</v>
      </c>
      <c r="J29" s="285">
        <v>5.8642073461599615</v>
      </c>
      <c r="K29" s="243">
        <v>1768</v>
      </c>
      <c r="L29" s="243">
        <v>1523</v>
      </c>
      <c r="M29" s="243">
        <v>245</v>
      </c>
      <c r="N29" s="285">
        <v>16.08667104399212</v>
      </c>
      <c r="O29" s="243">
        <v>1262</v>
      </c>
      <c r="P29" s="243">
        <v>1354</v>
      </c>
      <c r="Q29" s="243">
        <v>-92</v>
      </c>
      <c r="R29" s="285">
        <v>-6.794682422451994</v>
      </c>
      <c r="S29" s="285">
        <v>5.311063714740605</v>
      </c>
      <c r="T29" s="285">
        <v>4.843377325488949</v>
      </c>
      <c r="U29" s="286">
        <f t="shared" si="0"/>
        <v>0.5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21685</v>
      </c>
      <c r="H30" s="243">
        <v>22065</v>
      </c>
      <c r="I30" s="243">
        <v>-380</v>
      </c>
      <c r="J30" s="285">
        <v>-1.7221844550192613</v>
      </c>
      <c r="K30" s="243">
        <v>1230</v>
      </c>
      <c r="L30" s="243">
        <v>1353</v>
      </c>
      <c r="M30" s="243">
        <v>-123</v>
      </c>
      <c r="N30" s="285">
        <v>-9.090909090909092</v>
      </c>
      <c r="O30" s="243">
        <v>655</v>
      </c>
      <c r="P30" s="243">
        <v>739</v>
      </c>
      <c r="Q30" s="243">
        <v>-84</v>
      </c>
      <c r="R30" s="285">
        <v>-11.366711772665765</v>
      </c>
      <c r="S30" s="285">
        <v>5.672123587733457</v>
      </c>
      <c r="T30" s="285">
        <v>6.131883072739633</v>
      </c>
      <c r="U30" s="286">
        <f t="shared" si="0"/>
        <v>-0.4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25811</v>
      </c>
      <c r="H31" s="243">
        <v>23657</v>
      </c>
      <c r="I31" s="243">
        <v>2154</v>
      </c>
      <c r="J31" s="285">
        <v>9.105127446421777</v>
      </c>
      <c r="K31" s="243">
        <v>2057</v>
      </c>
      <c r="L31" s="243">
        <v>2407</v>
      </c>
      <c r="M31" s="243">
        <v>-350</v>
      </c>
      <c r="N31" s="285">
        <v>-14.540922309929373</v>
      </c>
      <c r="O31" s="243">
        <v>1645</v>
      </c>
      <c r="P31" s="243">
        <v>1786</v>
      </c>
      <c r="Q31" s="243">
        <v>-141</v>
      </c>
      <c r="R31" s="285">
        <v>-7.894736842105263</v>
      </c>
      <c r="S31" s="285">
        <v>7.969470380845376</v>
      </c>
      <c r="T31" s="285">
        <v>10.174578348903074</v>
      </c>
      <c r="U31" s="286">
        <f t="shared" si="0"/>
        <v>-2.2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4920</v>
      </c>
      <c r="H32" s="243">
        <v>5440</v>
      </c>
      <c r="I32" s="243">
        <v>-520</v>
      </c>
      <c r="J32" s="285">
        <v>-9.558823529411764</v>
      </c>
      <c r="K32" s="243">
        <v>285</v>
      </c>
      <c r="L32" s="243">
        <v>250</v>
      </c>
      <c r="M32" s="243">
        <v>35</v>
      </c>
      <c r="N32" s="285">
        <v>14</v>
      </c>
      <c r="O32" s="243">
        <v>244</v>
      </c>
      <c r="P32" s="243">
        <v>242</v>
      </c>
      <c r="Q32" s="243">
        <v>2</v>
      </c>
      <c r="R32" s="285">
        <v>0.8264462809917356</v>
      </c>
      <c r="S32" s="285">
        <v>5.7926829268292686</v>
      </c>
      <c r="T32" s="285">
        <v>4.595588235294118</v>
      </c>
      <c r="U32" s="286">
        <f t="shared" si="0"/>
        <v>1.2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1092</v>
      </c>
      <c r="H33" s="243">
        <v>1036</v>
      </c>
      <c r="I33" s="243">
        <v>56</v>
      </c>
      <c r="J33" s="285">
        <v>5.405405405405405</v>
      </c>
      <c r="K33" s="243">
        <v>120</v>
      </c>
      <c r="L33" s="243">
        <v>136</v>
      </c>
      <c r="M33" s="243">
        <v>-16</v>
      </c>
      <c r="N33" s="285">
        <v>-11.764705882352942</v>
      </c>
      <c r="O33" s="243">
        <v>91</v>
      </c>
      <c r="P33" s="243">
        <v>93</v>
      </c>
      <c r="Q33" s="243">
        <v>-2</v>
      </c>
      <c r="R33" s="285">
        <v>-2.150537634408602</v>
      </c>
      <c r="S33" s="285">
        <v>10.989010989010989</v>
      </c>
      <c r="T33" s="285">
        <v>13.127413127413128</v>
      </c>
      <c r="U33" s="286">
        <f t="shared" si="0"/>
        <v>-2.1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4000</v>
      </c>
      <c r="H34" s="243">
        <v>3842</v>
      </c>
      <c r="I34" s="243">
        <v>158</v>
      </c>
      <c r="J34" s="285">
        <v>4.112441436751692</v>
      </c>
      <c r="K34" s="243">
        <v>259</v>
      </c>
      <c r="L34" s="243">
        <v>253</v>
      </c>
      <c r="M34" s="243">
        <v>6</v>
      </c>
      <c r="N34" s="285">
        <v>2.3715415019762847</v>
      </c>
      <c r="O34" s="243">
        <v>228</v>
      </c>
      <c r="P34" s="243">
        <v>213</v>
      </c>
      <c r="Q34" s="243">
        <v>15</v>
      </c>
      <c r="R34" s="285">
        <v>7.042253521126761</v>
      </c>
      <c r="S34" s="285">
        <v>6.475</v>
      </c>
      <c r="T34" s="285">
        <v>6.585111920874544</v>
      </c>
      <c r="U34" s="286">
        <f t="shared" si="0"/>
        <v>-0.1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8770</v>
      </c>
      <c r="H35" s="243">
        <v>9368</v>
      </c>
      <c r="I35" s="243">
        <v>-598</v>
      </c>
      <c r="J35" s="285">
        <v>-6.383432963279248</v>
      </c>
      <c r="K35" s="243">
        <v>668</v>
      </c>
      <c r="L35" s="243">
        <v>710</v>
      </c>
      <c r="M35" s="243">
        <v>-42</v>
      </c>
      <c r="N35" s="285">
        <v>-5.915492957746479</v>
      </c>
      <c r="O35" s="243">
        <v>442</v>
      </c>
      <c r="P35" s="243">
        <v>505</v>
      </c>
      <c r="Q35" s="243">
        <v>-63</v>
      </c>
      <c r="R35" s="285">
        <v>-12.475247524752476</v>
      </c>
      <c r="S35" s="285">
        <v>7.6168757126567845</v>
      </c>
      <c r="T35" s="285">
        <v>7.578992314261315</v>
      </c>
      <c r="U35" s="286">
        <f t="shared" si="0"/>
        <v>0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43686</v>
      </c>
      <c r="H36" s="235">
        <v>42237</v>
      </c>
      <c r="I36" s="235">
        <v>1449</v>
      </c>
      <c r="J36" s="283">
        <v>3.430641380779885</v>
      </c>
      <c r="K36" s="235">
        <v>2752</v>
      </c>
      <c r="L36" s="235">
        <v>2773</v>
      </c>
      <c r="M36" s="235">
        <v>-21</v>
      </c>
      <c r="N36" s="283">
        <v>-0.7573025604038947</v>
      </c>
      <c r="O36" s="235">
        <v>2154</v>
      </c>
      <c r="P36" s="235">
        <v>2655</v>
      </c>
      <c r="Q36" s="235">
        <v>-501</v>
      </c>
      <c r="R36" s="283">
        <v>-18.870056497175142</v>
      </c>
      <c r="S36" s="283">
        <v>6.299500984297029</v>
      </c>
      <c r="T36" s="283">
        <v>6.565333712148116</v>
      </c>
      <c r="U36" s="284">
        <f t="shared" si="0"/>
        <v>-0.3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2704</v>
      </c>
      <c r="H37" s="235">
        <v>2559</v>
      </c>
      <c r="I37" s="235">
        <v>145</v>
      </c>
      <c r="J37" s="283">
        <v>5.666275889019148</v>
      </c>
      <c r="K37" s="235">
        <v>128</v>
      </c>
      <c r="L37" s="235">
        <v>118</v>
      </c>
      <c r="M37" s="235">
        <v>10</v>
      </c>
      <c r="N37" s="283">
        <v>8.474576271186441</v>
      </c>
      <c r="O37" s="235">
        <v>114</v>
      </c>
      <c r="P37" s="235">
        <v>125</v>
      </c>
      <c r="Q37" s="235">
        <v>-11</v>
      </c>
      <c r="R37" s="283">
        <v>-8.8</v>
      </c>
      <c r="S37" s="283">
        <v>4.733727810650888</v>
      </c>
      <c r="T37" s="283">
        <v>4.611176240719031</v>
      </c>
      <c r="U37" s="284">
        <f t="shared" si="0"/>
        <v>0.1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2438</v>
      </c>
      <c r="H38" s="243">
        <v>2286</v>
      </c>
      <c r="I38" s="243">
        <v>152</v>
      </c>
      <c r="J38" s="285">
        <v>6.649168853893263</v>
      </c>
      <c r="K38" s="243">
        <v>168</v>
      </c>
      <c r="L38" s="243">
        <v>149</v>
      </c>
      <c r="M38" s="243">
        <v>19</v>
      </c>
      <c r="N38" s="285">
        <v>12.751677852348994</v>
      </c>
      <c r="O38" s="243">
        <v>127</v>
      </c>
      <c r="P38" s="243">
        <v>141</v>
      </c>
      <c r="Q38" s="243">
        <v>-14</v>
      </c>
      <c r="R38" s="285">
        <v>-9.929078014184396</v>
      </c>
      <c r="S38" s="285">
        <v>6.890894175553733</v>
      </c>
      <c r="T38" s="285">
        <v>6.517935258092739</v>
      </c>
      <c r="U38" s="286">
        <f t="shared" si="0"/>
        <v>0.4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1450</v>
      </c>
      <c r="H39" s="243">
        <v>1482</v>
      </c>
      <c r="I39" s="243">
        <v>-32</v>
      </c>
      <c r="J39" s="285">
        <v>-2.1592442645074224</v>
      </c>
      <c r="K39" s="243">
        <v>109</v>
      </c>
      <c r="L39" s="243">
        <v>90</v>
      </c>
      <c r="M39" s="243">
        <v>19</v>
      </c>
      <c r="N39" s="285">
        <v>21.11111111111111</v>
      </c>
      <c r="O39" s="243">
        <v>104</v>
      </c>
      <c r="P39" s="243">
        <v>88</v>
      </c>
      <c r="Q39" s="243">
        <v>16</v>
      </c>
      <c r="R39" s="285">
        <v>18.181818181818183</v>
      </c>
      <c r="S39" s="285">
        <v>7.517241379310345</v>
      </c>
      <c r="T39" s="285">
        <v>6.0728744939271255</v>
      </c>
      <c r="U39" s="286">
        <f t="shared" si="0"/>
        <v>1.4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5131</v>
      </c>
      <c r="H40" s="243">
        <v>5285</v>
      </c>
      <c r="I40" s="243">
        <v>-154</v>
      </c>
      <c r="J40" s="285">
        <v>-2.9139072847682117</v>
      </c>
      <c r="K40" s="243">
        <v>361</v>
      </c>
      <c r="L40" s="243">
        <v>204</v>
      </c>
      <c r="M40" s="243">
        <v>157</v>
      </c>
      <c r="N40" s="285">
        <v>76.96078431372548</v>
      </c>
      <c r="O40" s="243">
        <v>226</v>
      </c>
      <c r="P40" s="243">
        <v>178</v>
      </c>
      <c r="Q40" s="243">
        <v>48</v>
      </c>
      <c r="R40" s="285">
        <v>26.96629213483146</v>
      </c>
      <c r="S40" s="285">
        <v>7.035665562268564</v>
      </c>
      <c r="T40" s="285">
        <v>3.859981078524125</v>
      </c>
      <c r="U40" s="286">
        <f t="shared" si="0"/>
        <v>3.1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27126</v>
      </c>
      <c r="H41" s="243">
        <v>25909</v>
      </c>
      <c r="I41" s="243">
        <v>1217</v>
      </c>
      <c r="J41" s="285">
        <v>4.697209463892856</v>
      </c>
      <c r="K41" s="243">
        <v>1788</v>
      </c>
      <c r="L41" s="243">
        <v>1969</v>
      </c>
      <c r="M41" s="243">
        <v>-181</v>
      </c>
      <c r="N41" s="285">
        <v>-9.192483494159472</v>
      </c>
      <c r="O41" s="243">
        <v>1399</v>
      </c>
      <c r="P41" s="243">
        <v>1888</v>
      </c>
      <c r="Q41" s="243">
        <v>-489</v>
      </c>
      <c r="R41" s="285">
        <v>-25.90042372881356</v>
      </c>
      <c r="S41" s="285">
        <v>6.59146206591462</v>
      </c>
      <c r="T41" s="285">
        <v>7.599675788336099</v>
      </c>
      <c r="U41" s="286">
        <f t="shared" si="0"/>
        <v>-1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4837</v>
      </c>
      <c r="H42" s="243">
        <v>4716</v>
      </c>
      <c r="I42" s="243">
        <v>121</v>
      </c>
      <c r="J42" s="285">
        <v>2.5657336726039017</v>
      </c>
      <c r="K42" s="243">
        <v>198</v>
      </c>
      <c r="L42" s="243">
        <v>243</v>
      </c>
      <c r="M42" s="243">
        <v>-45</v>
      </c>
      <c r="N42" s="285">
        <v>-18.51851851851852</v>
      </c>
      <c r="O42" s="243">
        <v>184</v>
      </c>
      <c r="P42" s="243">
        <v>235</v>
      </c>
      <c r="Q42" s="243">
        <v>-51</v>
      </c>
      <c r="R42" s="285">
        <v>-21.70212765957447</v>
      </c>
      <c r="S42" s="285">
        <v>4.093446351044036</v>
      </c>
      <c r="T42" s="285">
        <v>5.152671755725191</v>
      </c>
      <c r="U42" s="286">
        <f aca="true" t="shared" si="1" ref="U42:U69">ROUND((ROUND(S42,1)-ROUND(T42,1)),1)</f>
        <v>-1.1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84425</v>
      </c>
      <c r="H43" s="235">
        <v>86719</v>
      </c>
      <c r="I43" s="235">
        <v>-2294</v>
      </c>
      <c r="J43" s="283">
        <v>-2.6453257071691323</v>
      </c>
      <c r="K43" s="235">
        <v>5348</v>
      </c>
      <c r="L43" s="235">
        <v>5780</v>
      </c>
      <c r="M43" s="235">
        <v>-432</v>
      </c>
      <c r="N43" s="283">
        <v>-7.474048442906574</v>
      </c>
      <c r="O43" s="235">
        <v>4793</v>
      </c>
      <c r="P43" s="235">
        <v>5292</v>
      </c>
      <c r="Q43" s="235">
        <v>-499</v>
      </c>
      <c r="R43" s="283">
        <v>-9.429327286470144</v>
      </c>
      <c r="S43" s="283">
        <v>6.334616523541605</v>
      </c>
      <c r="T43" s="283">
        <v>6.665206010216908</v>
      </c>
      <c r="U43" s="284">
        <f t="shared" si="1"/>
        <v>-0.4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3520</v>
      </c>
      <c r="H44" s="235">
        <v>3465</v>
      </c>
      <c r="I44" s="235">
        <v>55</v>
      </c>
      <c r="J44" s="283">
        <v>1.5873015873015872</v>
      </c>
      <c r="K44" s="235">
        <v>252</v>
      </c>
      <c r="L44" s="235">
        <v>179</v>
      </c>
      <c r="M44" s="235">
        <v>73</v>
      </c>
      <c r="N44" s="283">
        <v>40.78212290502793</v>
      </c>
      <c r="O44" s="235">
        <v>192</v>
      </c>
      <c r="P44" s="235">
        <v>180</v>
      </c>
      <c r="Q44" s="235">
        <v>12</v>
      </c>
      <c r="R44" s="283">
        <v>6.666666666666667</v>
      </c>
      <c r="S44" s="283">
        <v>7.159090909090909</v>
      </c>
      <c r="T44" s="283">
        <v>5.165945165945166</v>
      </c>
      <c r="U44" s="284">
        <f t="shared" si="1"/>
        <v>2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11972</v>
      </c>
      <c r="H45" s="243">
        <v>12122</v>
      </c>
      <c r="I45" s="243">
        <v>-150</v>
      </c>
      <c r="J45" s="285">
        <v>-1.2374195677280977</v>
      </c>
      <c r="K45" s="243">
        <v>590</v>
      </c>
      <c r="L45" s="243">
        <v>723</v>
      </c>
      <c r="M45" s="243">
        <v>-133</v>
      </c>
      <c r="N45" s="285">
        <v>-18.395573997233747</v>
      </c>
      <c r="O45" s="243">
        <v>537</v>
      </c>
      <c r="P45" s="243">
        <v>678</v>
      </c>
      <c r="Q45" s="243">
        <v>-141</v>
      </c>
      <c r="R45" s="285">
        <v>-20.79646017699115</v>
      </c>
      <c r="S45" s="285">
        <v>4.928165720013364</v>
      </c>
      <c r="T45" s="285">
        <v>5.964362316449431</v>
      </c>
      <c r="U45" s="286">
        <f t="shared" si="1"/>
        <v>-1.1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42794</v>
      </c>
      <c r="H46" s="243">
        <v>42443</v>
      </c>
      <c r="I46" s="243">
        <v>351</v>
      </c>
      <c r="J46" s="285">
        <v>0.8269914944749429</v>
      </c>
      <c r="K46" s="243">
        <v>2785</v>
      </c>
      <c r="L46" s="243">
        <v>2881</v>
      </c>
      <c r="M46" s="243">
        <v>-96</v>
      </c>
      <c r="N46" s="285">
        <v>-3.3321763276640057</v>
      </c>
      <c r="O46" s="243">
        <v>2714</v>
      </c>
      <c r="P46" s="243">
        <v>2899</v>
      </c>
      <c r="Q46" s="243">
        <v>-185</v>
      </c>
      <c r="R46" s="285">
        <v>-6.381510865815798</v>
      </c>
      <c r="S46" s="285">
        <v>6.507921671262326</v>
      </c>
      <c r="T46" s="285">
        <v>6.7879273378413405</v>
      </c>
      <c r="U46" s="286">
        <f t="shared" si="1"/>
        <v>-0.3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19820</v>
      </c>
      <c r="H47" s="243">
        <v>21912</v>
      </c>
      <c r="I47" s="243">
        <v>-2092</v>
      </c>
      <c r="J47" s="285">
        <v>-9.54728002920774</v>
      </c>
      <c r="K47" s="243">
        <v>1128</v>
      </c>
      <c r="L47" s="243">
        <v>1510</v>
      </c>
      <c r="M47" s="243">
        <v>-382</v>
      </c>
      <c r="N47" s="285">
        <v>-25.29801324503311</v>
      </c>
      <c r="O47" s="243">
        <v>963</v>
      </c>
      <c r="P47" s="243">
        <v>1121</v>
      </c>
      <c r="Q47" s="243">
        <v>-158</v>
      </c>
      <c r="R47" s="285">
        <v>-14.094558429973238</v>
      </c>
      <c r="S47" s="285">
        <v>5.691220988900101</v>
      </c>
      <c r="T47" s="285">
        <v>6.891201168309602</v>
      </c>
      <c r="U47" s="286">
        <f t="shared" si="1"/>
        <v>-1.2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3801</v>
      </c>
      <c r="H48" s="243">
        <v>3937</v>
      </c>
      <c r="I48" s="243">
        <v>-136</v>
      </c>
      <c r="J48" s="285">
        <v>-3.4544069088138176</v>
      </c>
      <c r="K48" s="243">
        <v>459</v>
      </c>
      <c r="L48" s="243">
        <v>307</v>
      </c>
      <c r="M48" s="243">
        <v>152</v>
      </c>
      <c r="N48" s="285">
        <v>49.5114006514658</v>
      </c>
      <c r="O48" s="243">
        <v>259</v>
      </c>
      <c r="P48" s="243">
        <v>245</v>
      </c>
      <c r="Q48" s="243">
        <v>14</v>
      </c>
      <c r="R48" s="285">
        <v>5.714285714285714</v>
      </c>
      <c r="S48" s="285">
        <v>12.07576953433307</v>
      </c>
      <c r="T48" s="285">
        <v>7.797815595631191</v>
      </c>
      <c r="U48" s="286">
        <f t="shared" si="1"/>
        <v>4.3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2518</v>
      </c>
      <c r="H49" s="243">
        <v>2840</v>
      </c>
      <c r="I49" s="243">
        <v>-322</v>
      </c>
      <c r="J49" s="285">
        <v>-11.338028169014084</v>
      </c>
      <c r="K49" s="243">
        <v>134</v>
      </c>
      <c r="L49" s="243">
        <v>180</v>
      </c>
      <c r="M49" s="243">
        <v>-46</v>
      </c>
      <c r="N49" s="285">
        <v>-25.555555555555557</v>
      </c>
      <c r="O49" s="243">
        <v>128</v>
      </c>
      <c r="P49" s="243">
        <v>169</v>
      </c>
      <c r="Q49" s="243">
        <v>-41</v>
      </c>
      <c r="R49" s="285">
        <v>-24.2603550295858</v>
      </c>
      <c r="S49" s="285">
        <v>5.321683876092137</v>
      </c>
      <c r="T49" s="285">
        <v>6.338028169014085</v>
      </c>
      <c r="U49" s="286">
        <f t="shared" si="1"/>
        <v>-1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18704</v>
      </c>
      <c r="H50" s="235">
        <v>20496</v>
      </c>
      <c r="I50" s="235">
        <v>-1792</v>
      </c>
      <c r="J50" s="283">
        <v>-8.743169398907105</v>
      </c>
      <c r="K50" s="235">
        <v>1270</v>
      </c>
      <c r="L50" s="235">
        <v>1209</v>
      </c>
      <c r="M50" s="235">
        <v>61</v>
      </c>
      <c r="N50" s="283">
        <v>5.045492142266336</v>
      </c>
      <c r="O50" s="235">
        <v>1007</v>
      </c>
      <c r="P50" s="235">
        <v>1083</v>
      </c>
      <c r="Q50" s="235">
        <v>-76</v>
      </c>
      <c r="R50" s="283">
        <v>-7.017543859649122</v>
      </c>
      <c r="S50" s="283">
        <v>6.7899914456800685</v>
      </c>
      <c r="T50" s="283">
        <v>5.898711943793911</v>
      </c>
      <c r="U50" s="284">
        <f t="shared" si="1"/>
        <v>0.9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1154</v>
      </c>
      <c r="H51" s="235">
        <v>1146</v>
      </c>
      <c r="I51" s="235">
        <v>8</v>
      </c>
      <c r="J51" s="283">
        <v>0.6980802792321117</v>
      </c>
      <c r="K51" s="235">
        <v>104</v>
      </c>
      <c r="L51" s="235">
        <v>83</v>
      </c>
      <c r="M51" s="235">
        <v>21</v>
      </c>
      <c r="N51" s="283">
        <v>25.301204819277107</v>
      </c>
      <c r="O51" s="235">
        <v>83</v>
      </c>
      <c r="P51" s="235">
        <v>86</v>
      </c>
      <c r="Q51" s="235">
        <v>-3</v>
      </c>
      <c r="R51" s="283">
        <v>-3.488372093023256</v>
      </c>
      <c r="S51" s="283">
        <v>9.01213171577123</v>
      </c>
      <c r="T51" s="283">
        <v>7.2425828970331585</v>
      </c>
      <c r="U51" s="284">
        <f t="shared" si="1"/>
        <v>1.8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1086</v>
      </c>
      <c r="H52" s="243">
        <v>1318</v>
      </c>
      <c r="I52" s="243">
        <v>-232</v>
      </c>
      <c r="J52" s="285">
        <v>-17.602427921092566</v>
      </c>
      <c r="K52" s="243">
        <v>102</v>
      </c>
      <c r="L52" s="243">
        <v>112</v>
      </c>
      <c r="M52" s="243">
        <v>-10</v>
      </c>
      <c r="N52" s="285">
        <v>-8.928571428571429</v>
      </c>
      <c r="O52" s="243">
        <v>85</v>
      </c>
      <c r="P52" s="243">
        <v>99</v>
      </c>
      <c r="Q52" s="243">
        <v>-14</v>
      </c>
      <c r="R52" s="285">
        <v>-14.141414141414142</v>
      </c>
      <c r="S52" s="285">
        <v>9.392265193370166</v>
      </c>
      <c r="T52" s="285">
        <v>8.49772382397572</v>
      </c>
      <c r="U52" s="286">
        <f t="shared" si="1"/>
        <v>0.9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6800</v>
      </c>
      <c r="H53" s="243">
        <v>7465</v>
      </c>
      <c r="I53" s="243">
        <v>-665</v>
      </c>
      <c r="J53" s="285">
        <v>-8.908238446081715</v>
      </c>
      <c r="K53" s="243">
        <v>379</v>
      </c>
      <c r="L53" s="243">
        <v>350</v>
      </c>
      <c r="M53" s="243">
        <v>29</v>
      </c>
      <c r="N53" s="285">
        <v>8.285714285714286</v>
      </c>
      <c r="O53" s="243">
        <v>215</v>
      </c>
      <c r="P53" s="243">
        <v>269</v>
      </c>
      <c r="Q53" s="243">
        <v>-54</v>
      </c>
      <c r="R53" s="285">
        <v>-20.074349442379184</v>
      </c>
      <c r="S53" s="285">
        <v>5.573529411764706</v>
      </c>
      <c r="T53" s="285">
        <v>4.688546550569323</v>
      </c>
      <c r="U53" s="286">
        <f t="shared" si="1"/>
        <v>0.9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6773</v>
      </c>
      <c r="H54" s="243">
        <v>7429</v>
      </c>
      <c r="I54" s="243">
        <v>-656</v>
      </c>
      <c r="J54" s="285">
        <v>-8.830259792704267</v>
      </c>
      <c r="K54" s="243">
        <v>409</v>
      </c>
      <c r="L54" s="243">
        <v>427</v>
      </c>
      <c r="M54" s="243">
        <v>-18</v>
      </c>
      <c r="N54" s="285">
        <v>-4.215456674473068</v>
      </c>
      <c r="O54" s="243">
        <v>378</v>
      </c>
      <c r="P54" s="243">
        <v>414</v>
      </c>
      <c r="Q54" s="243">
        <v>-36</v>
      </c>
      <c r="R54" s="285">
        <v>-8.695652173913043</v>
      </c>
      <c r="S54" s="285">
        <v>6.038683006053447</v>
      </c>
      <c r="T54" s="285">
        <v>5.747745322385247</v>
      </c>
      <c r="U54" s="286">
        <f t="shared" si="1"/>
        <v>0.3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2891</v>
      </c>
      <c r="H55" s="243">
        <v>3138</v>
      </c>
      <c r="I55" s="243">
        <v>-247</v>
      </c>
      <c r="J55" s="285">
        <v>-7.87125557680051</v>
      </c>
      <c r="K55" s="243">
        <v>276</v>
      </c>
      <c r="L55" s="243">
        <v>237</v>
      </c>
      <c r="M55" s="243">
        <v>39</v>
      </c>
      <c r="N55" s="285">
        <v>16.455696202531644</v>
      </c>
      <c r="O55" s="243">
        <v>246</v>
      </c>
      <c r="P55" s="243">
        <v>215</v>
      </c>
      <c r="Q55" s="243">
        <v>31</v>
      </c>
      <c r="R55" s="285">
        <v>14.418604651162791</v>
      </c>
      <c r="S55" s="285">
        <v>9.546869595295746</v>
      </c>
      <c r="T55" s="285">
        <v>7.552581261950287</v>
      </c>
      <c r="U55" s="286">
        <f t="shared" si="1"/>
        <v>1.9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9169</v>
      </c>
      <c r="H56" s="235">
        <v>10063</v>
      </c>
      <c r="I56" s="235">
        <v>-894</v>
      </c>
      <c r="J56" s="283">
        <v>-8.884030607174799</v>
      </c>
      <c r="K56" s="235">
        <v>595</v>
      </c>
      <c r="L56" s="235">
        <v>742</v>
      </c>
      <c r="M56" s="235">
        <v>-147</v>
      </c>
      <c r="N56" s="283">
        <v>-19.81132075471698</v>
      </c>
      <c r="O56" s="235">
        <v>514</v>
      </c>
      <c r="P56" s="235">
        <v>673</v>
      </c>
      <c r="Q56" s="235">
        <v>-159</v>
      </c>
      <c r="R56" s="283">
        <v>-23.62555720653789</v>
      </c>
      <c r="S56" s="283">
        <v>6.489257279965099</v>
      </c>
      <c r="T56" s="283">
        <v>7.37354665606678</v>
      </c>
      <c r="U56" s="284">
        <f t="shared" si="1"/>
        <v>-0.9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1675</v>
      </c>
      <c r="H57" s="235">
        <v>1737</v>
      </c>
      <c r="I57" s="235">
        <v>-62</v>
      </c>
      <c r="J57" s="283">
        <v>-3.5693724812895797</v>
      </c>
      <c r="K57" s="235">
        <v>166</v>
      </c>
      <c r="L57" s="235">
        <v>180</v>
      </c>
      <c r="M57" s="235">
        <v>-14</v>
      </c>
      <c r="N57" s="283">
        <v>-7.777777777777778</v>
      </c>
      <c r="O57" s="235">
        <v>130</v>
      </c>
      <c r="P57" s="235">
        <v>150</v>
      </c>
      <c r="Q57" s="235">
        <v>-20</v>
      </c>
      <c r="R57" s="283">
        <v>-13.333333333333334</v>
      </c>
      <c r="S57" s="283">
        <v>9.91044776119403</v>
      </c>
      <c r="T57" s="283">
        <v>10.362694300518134</v>
      </c>
      <c r="U57" s="284">
        <f t="shared" si="1"/>
        <v>-0.5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1883</v>
      </c>
      <c r="H58" s="243">
        <v>2431</v>
      </c>
      <c r="I58" s="243">
        <v>-548</v>
      </c>
      <c r="J58" s="285">
        <v>-22.542163718634306</v>
      </c>
      <c r="K58" s="243">
        <v>156</v>
      </c>
      <c r="L58" s="243">
        <v>187</v>
      </c>
      <c r="M58" s="243">
        <v>-31</v>
      </c>
      <c r="N58" s="285">
        <v>-16.577540106951872</v>
      </c>
      <c r="O58" s="243">
        <v>112</v>
      </c>
      <c r="P58" s="243">
        <v>148</v>
      </c>
      <c r="Q58" s="243">
        <v>-36</v>
      </c>
      <c r="R58" s="285">
        <v>-24.324324324324323</v>
      </c>
      <c r="S58" s="285">
        <v>8.284652150823154</v>
      </c>
      <c r="T58" s="285">
        <v>7.6923076923076925</v>
      </c>
      <c r="U58" s="286">
        <f t="shared" si="1"/>
        <v>0.6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2902</v>
      </c>
      <c r="H59" s="243">
        <v>3131</v>
      </c>
      <c r="I59" s="243">
        <v>-229</v>
      </c>
      <c r="J59" s="285">
        <v>-7.31395720217183</v>
      </c>
      <c r="K59" s="243">
        <v>170</v>
      </c>
      <c r="L59" s="243">
        <v>211</v>
      </c>
      <c r="M59" s="243">
        <v>-41</v>
      </c>
      <c r="N59" s="285">
        <v>-19.43127962085308</v>
      </c>
      <c r="O59" s="243">
        <v>171</v>
      </c>
      <c r="P59" s="243">
        <v>206</v>
      </c>
      <c r="Q59" s="243">
        <v>-35</v>
      </c>
      <c r="R59" s="285">
        <v>-16.990291262135923</v>
      </c>
      <c r="S59" s="285">
        <v>5.85802894555479</v>
      </c>
      <c r="T59" s="285">
        <v>6.739061002874481</v>
      </c>
      <c r="U59" s="286">
        <f t="shared" si="1"/>
        <v>-0.8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2709</v>
      </c>
      <c r="H60" s="243">
        <v>2764</v>
      </c>
      <c r="I60" s="243">
        <v>-55</v>
      </c>
      <c r="J60" s="285">
        <v>-1.9898697539797394</v>
      </c>
      <c r="K60" s="243">
        <v>103</v>
      </c>
      <c r="L60" s="243">
        <v>164</v>
      </c>
      <c r="M60" s="243">
        <v>-61</v>
      </c>
      <c r="N60" s="285">
        <v>-37.19512195121951</v>
      </c>
      <c r="O60" s="243">
        <v>101</v>
      </c>
      <c r="P60" s="243">
        <v>169</v>
      </c>
      <c r="Q60" s="243">
        <v>-68</v>
      </c>
      <c r="R60" s="285">
        <v>-40.23668639053255</v>
      </c>
      <c r="S60" s="285">
        <v>3.802141011443337</v>
      </c>
      <c r="T60" s="285">
        <v>5.933429811866859</v>
      </c>
      <c r="U60" s="286">
        <f t="shared" si="1"/>
        <v>-2.1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33869</v>
      </c>
      <c r="H61" s="235">
        <v>35114</v>
      </c>
      <c r="I61" s="235">
        <v>-1245</v>
      </c>
      <c r="J61" s="283">
        <v>-3.5455943498319757</v>
      </c>
      <c r="K61" s="235">
        <v>3149</v>
      </c>
      <c r="L61" s="235">
        <v>2622</v>
      </c>
      <c r="M61" s="235">
        <v>527</v>
      </c>
      <c r="N61" s="283">
        <v>20.09916094584287</v>
      </c>
      <c r="O61" s="235">
        <v>1878</v>
      </c>
      <c r="P61" s="235">
        <v>2203</v>
      </c>
      <c r="Q61" s="235">
        <v>-325</v>
      </c>
      <c r="R61" s="283">
        <v>-14.7526100771675</v>
      </c>
      <c r="S61" s="283">
        <v>9.297587764622516</v>
      </c>
      <c r="T61" s="283">
        <v>7.467107136754571</v>
      </c>
      <c r="U61" s="284">
        <f t="shared" si="1"/>
        <v>1.8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16352</v>
      </c>
      <c r="H62" s="235">
        <v>16944</v>
      </c>
      <c r="I62" s="235">
        <v>-592</v>
      </c>
      <c r="J62" s="283">
        <v>-3.493862134088763</v>
      </c>
      <c r="K62" s="235">
        <v>1074</v>
      </c>
      <c r="L62" s="235">
        <v>1007</v>
      </c>
      <c r="M62" s="235">
        <v>67</v>
      </c>
      <c r="N62" s="283">
        <v>6.653426017874876</v>
      </c>
      <c r="O62" s="235">
        <v>731</v>
      </c>
      <c r="P62" s="235">
        <v>897</v>
      </c>
      <c r="Q62" s="235">
        <v>-166</v>
      </c>
      <c r="R62" s="283">
        <v>-18.50613154960981</v>
      </c>
      <c r="S62" s="283">
        <v>6.568003913894325</v>
      </c>
      <c r="T62" s="283">
        <v>5.943106704438149</v>
      </c>
      <c r="U62" s="284">
        <f t="shared" si="1"/>
        <v>0.7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2306</v>
      </c>
      <c r="H63" s="243">
        <v>2432</v>
      </c>
      <c r="I63" s="243">
        <v>-126</v>
      </c>
      <c r="J63" s="285">
        <v>-5.180921052631579</v>
      </c>
      <c r="K63" s="243">
        <v>224</v>
      </c>
      <c r="L63" s="243">
        <v>201</v>
      </c>
      <c r="M63" s="243">
        <v>23</v>
      </c>
      <c r="N63" s="285">
        <v>11.442786069651742</v>
      </c>
      <c r="O63" s="243">
        <v>131</v>
      </c>
      <c r="P63" s="243">
        <v>153</v>
      </c>
      <c r="Q63" s="243">
        <v>-22</v>
      </c>
      <c r="R63" s="285">
        <v>-14.379084967320262</v>
      </c>
      <c r="S63" s="285">
        <v>9.713790112749349</v>
      </c>
      <c r="T63" s="285">
        <v>8.264802631578947</v>
      </c>
      <c r="U63" s="286">
        <f t="shared" si="1"/>
        <v>1.4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1259</v>
      </c>
      <c r="H64" s="243">
        <v>1248</v>
      </c>
      <c r="I64" s="243">
        <v>11</v>
      </c>
      <c r="J64" s="285">
        <v>0.8814102564102564</v>
      </c>
      <c r="K64" s="243">
        <v>156</v>
      </c>
      <c r="L64" s="243">
        <v>203</v>
      </c>
      <c r="M64" s="243">
        <v>-47</v>
      </c>
      <c r="N64" s="285">
        <v>-23.15270935960591</v>
      </c>
      <c r="O64" s="243">
        <v>145</v>
      </c>
      <c r="P64" s="243">
        <v>183</v>
      </c>
      <c r="Q64" s="243">
        <v>-38</v>
      </c>
      <c r="R64" s="285">
        <v>-20.76502732240437</v>
      </c>
      <c r="S64" s="285">
        <v>12.39078633836378</v>
      </c>
      <c r="T64" s="285">
        <v>16.266025641025642</v>
      </c>
      <c r="U64" s="286">
        <f t="shared" si="1"/>
        <v>-3.9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3873</v>
      </c>
      <c r="H65" s="243">
        <v>4727</v>
      </c>
      <c r="I65" s="243">
        <v>-854</v>
      </c>
      <c r="J65" s="285">
        <v>-18.066426909244765</v>
      </c>
      <c r="K65" s="243">
        <v>309</v>
      </c>
      <c r="L65" s="243">
        <v>291</v>
      </c>
      <c r="M65" s="243">
        <v>18</v>
      </c>
      <c r="N65" s="285">
        <v>6.185567010309279</v>
      </c>
      <c r="O65" s="243">
        <v>311</v>
      </c>
      <c r="P65" s="243">
        <v>302</v>
      </c>
      <c r="Q65" s="243">
        <v>9</v>
      </c>
      <c r="R65" s="285">
        <v>2.980132450331126</v>
      </c>
      <c r="S65" s="285">
        <v>7.978311386522076</v>
      </c>
      <c r="T65" s="285">
        <v>6.156124391791834</v>
      </c>
      <c r="U65" s="286">
        <f t="shared" si="1"/>
        <v>1.8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2357</v>
      </c>
      <c r="H66" s="243">
        <v>2527</v>
      </c>
      <c r="I66" s="243">
        <v>-170</v>
      </c>
      <c r="J66" s="285">
        <v>-6.727344677483182</v>
      </c>
      <c r="K66" s="243">
        <v>141</v>
      </c>
      <c r="L66" s="243">
        <v>248</v>
      </c>
      <c r="M66" s="243">
        <v>-107</v>
      </c>
      <c r="N66" s="285">
        <v>-43.145161290322584</v>
      </c>
      <c r="O66" s="243">
        <v>118</v>
      </c>
      <c r="P66" s="243">
        <v>152</v>
      </c>
      <c r="Q66" s="243">
        <v>-34</v>
      </c>
      <c r="R66" s="285">
        <v>-22.36842105263158</v>
      </c>
      <c r="S66" s="285">
        <v>5.9821807382265595</v>
      </c>
      <c r="T66" s="285">
        <v>9.814008705975464</v>
      </c>
      <c r="U66" s="286">
        <f t="shared" si="1"/>
        <v>-3.8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2706</v>
      </c>
      <c r="H67" s="243">
        <v>2689</v>
      </c>
      <c r="I67" s="243">
        <v>17</v>
      </c>
      <c r="J67" s="285">
        <v>0.6322052807735218</v>
      </c>
      <c r="K67" s="243">
        <v>807</v>
      </c>
      <c r="L67" s="243">
        <v>262</v>
      </c>
      <c r="M67" s="243">
        <v>545</v>
      </c>
      <c r="N67" s="285">
        <v>208.01526717557252</v>
      </c>
      <c r="O67" s="243">
        <v>169</v>
      </c>
      <c r="P67" s="243">
        <v>189</v>
      </c>
      <c r="Q67" s="243">
        <v>-20</v>
      </c>
      <c r="R67" s="285">
        <v>-10.582010582010582</v>
      </c>
      <c r="S67" s="285">
        <v>29.822616407982263</v>
      </c>
      <c r="T67" s="285">
        <v>9.743399033097806</v>
      </c>
      <c r="U67" s="286">
        <f t="shared" si="1"/>
        <v>20.1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3163</v>
      </c>
      <c r="H68" s="243">
        <v>2979</v>
      </c>
      <c r="I68" s="243">
        <v>184</v>
      </c>
      <c r="J68" s="285">
        <v>6.176569318563276</v>
      </c>
      <c r="K68" s="243">
        <v>184</v>
      </c>
      <c r="L68" s="243">
        <v>182</v>
      </c>
      <c r="M68" s="243">
        <v>2</v>
      </c>
      <c r="N68" s="285">
        <v>1.098901098901099</v>
      </c>
      <c r="O68" s="243">
        <v>132</v>
      </c>
      <c r="P68" s="243">
        <v>150</v>
      </c>
      <c r="Q68" s="243">
        <v>-18</v>
      </c>
      <c r="R68" s="285">
        <v>-12</v>
      </c>
      <c r="S68" s="285">
        <v>5.817262092949731</v>
      </c>
      <c r="T68" s="285">
        <v>6.109432695535414</v>
      </c>
      <c r="U68" s="286">
        <f t="shared" si="1"/>
        <v>-0.3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1853</v>
      </c>
      <c r="H69" s="260">
        <v>1568</v>
      </c>
      <c r="I69" s="260">
        <v>285</v>
      </c>
      <c r="J69" s="287">
        <v>18.176020408163264</v>
      </c>
      <c r="K69" s="260">
        <v>254</v>
      </c>
      <c r="L69" s="260">
        <v>228</v>
      </c>
      <c r="M69" s="260">
        <v>26</v>
      </c>
      <c r="N69" s="287">
        <v>11.403508771929825</v>
      </c>
      <c r="O69" s="260">
        <v>141</v>
      </c>
      <c r="P69" s="260">
        <v>177</v>
      </c>
      <c r="Q69" s="260">
        <v>-36</v>
      </c>
      <c r="R69" s="287">
        <v>-20.338983050847457</v>
      </c>
      <c r="S69" s="287">
        <v>13.707501349163518</v>
      </c>
      <c r="T69" s="287">
        <v>14.540816326530612</v>
      </c>
      <c r="U69" s="288">
        <f t="shared" si="1"/>
        <v>-0.8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GridLines="0" showRowColHeaders="0" tabSelected="1" zoomScaleSheetLayoutView="75" zoomScalePageLayoutView="0" workbookViewId="0" topLeftCell="A1">
      <pane xSplit="6" ySplit="9" topLeftCell="G5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14" width="10.421875" style="197" customWidth="1"/>
    <col min="15" max="16384" width="10.421875" style="197" customWidth="1"/>
  </cols>
  <sheetData>
    <row r="1" spans="1:23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K1" s="176"/>
      <c r="L1" s="176"/>
      <c r="M1" s="176"/>
      <c r="N1" s="176"/>
      <c r="T1" s="487"/>
      <c r="U1" s="487"/>
      <c r="V1" s="487"/>
      <c r="W1" s="487"/>
    </row>
    <row r="2" spans="1:20" s="178" customFormat="1" ht="18" customHeight="1">
      <c r="A2" s="179"/>
      <c r="B2" s="276" t="s">
        <v>239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T2" s="289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83"/>
      <c r="P3" s="183"/>
      <c r="Q3" s="183"/>
      <c r="R3" s="183"/>
      <c r="S3" s="183"/>
      <c r="T3" s="183"/>
      <c r="U3" s="183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24</v>
      </c>
      <c r="H4" s="494"/>
      <c r="I4" s="494"/>
      <c r="J4" s="494"/>
      <c r="K4" s="494"/>
      <c r="L4" s="494"/>
      <c r="M4" s="494"/>
      <c r="N4" s="495"/>
      <c r="O4" s="496" t="s">
        <v>238</v>
      </c>
      <c r="P4" s="494"/>
      <c r="Q4" s="494"/>
      <c r="R4" s="494"/>
      <c r="S4" s="494"/>
      <c r="T4" s="494"/>
      <c r="U4" s="494"/>
      <c r="V4" s="495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237</v>
      </c>
      <c r="H5" s="449"/>
      <c r="I5" s="449"/>
      <c r="J5" s="450"/>
      <c r="K5" s="451" t="s">
        <v>236</v>
      </c>
      <c r="L5" s="449"/>
      <c r="M5" s="449"/>
      <c r="N5" s="452"/>
      <c r="O5" s="497" t="s">
        <v>237</v>
      </c>
      <c r="P5" s="449"/>
      <c r="Q5" s="449"/>
      <c r="R5" s="450"/>
      <c r="S5" s="451" t="s">
        <v>236</v>
      </c>
      <c r="T5" s="449"/>
      <c r="U5" s="449"/>
      <c r="V5" s="452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98"/>
      <c r="O6" s="500" t="s">
        <v>8</v>
      </c>
      <c r="P6" s="457" t="s">
        <v>9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3" t="s">
        <v>10</v>
      </c>
      <c r="V6" s="498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99"/>
      <c r="O7" s="501"/>
      <c r="P7" s="458"/>
      <c r="Q7" s="455"/>
      <c r="R7" s="456"/>
      <c r="S7" s="458"/>
      <c r="T7" s="458"/>
      <c r="U7" s="455"/>
      <c r="V7" s="499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502" t="s">
        <v>195</v>
      </c>
      <c r="O8" s="501" t="s">
        <v>12</v>
      </c>
      <c r="P8" s="458" t="s">
        <v>12</v>
      </c>
      <c r="Q8" s="457" t="s">
        <v>13</v>
      </c>
      <c r="R8" s="461" t="s">
        <v>195</v>
      </c>
      <c r="S8" s="458" t="str">
        <f>O8</f>
        <v>1月～12月</v>
      </c>
      <c r="T8" s="458" t="str">
        <f>P8</f>
        <v>1月～12月</v>
      </c>
      <c r="U8" s="457" t="s">
        <v>13</v>
      </c>
      <c r="V8" s="502" t="s">
        <v>195</v>
      </c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179"/>
      <c r="G9" s="465"/>
      <c r="H9" s="458"/>
      <c r="I9" s="458"/>
      <c r="J9" s="462"/>
      <c r="K9" s="458"/>
      <c r="L9" s="458"/>
      <c r="M9" s="458"/>
      <c r="N9" s="503"/>
      <c r="O9" s="501"/>
      <c r="P9" s="458"/>
      <c r="Q9" s="458"/>
      <c r="R9" s="462"/>
      <c r="S9" s="458"/>
      <c r="T9" s="458"/>
      <c r="U9" s="458"/>
      <c r="V9" s="503"/>
    </row>
    <row r="10" spans="1:22" ht="20.2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31641</v>
      </c>
      <c r="H10" s="280">
        <v>31966</v>
      </c>
      <c r="I10" s="280">
        <v>-325</v>
      </c>
      <c r="J10" s="281">
        <v>-1.0167052493274105</v>
      </c>
      <c r="K10" s="280">
        <v>18306</v>
      </c>
      <c r="L10" s="280">
        <v>18993</v>
      </c>
      <c r="M10" s="280">
        <v>-687</v>
      </c>
      <c r="N10" s="282">
        <v>-3.6171220976149105</v>
      </c>
      <c r="O10" s="290">
        <v>28291</v>
      </c>
      <c r="P10" s="280">
        <v>30986</v>
      </c>
      <c r="Q10" s="280">
        <v>-2695</v>
      </c>
      <c r="R10" s="281">
        <v>-8.697476279610147</v>
      </c>
      <c r="S10" s="280">
        <v>14118</v>
      </c>
      <c r="T10" s="280">
        <v>15665</v>
      </c>
      <c r="U10" s="280">
        <v>-1547</v>
      </c>
      <c r="V10" s="282">
        <v>-9.87551867219917</v>
      </c>
    </row>
    <row r="11" spans="1:22" ht="20.25" customHeight="1" thickBot="1">
      <c r="A11" s="198"/>
      <c r="B11" s="470" t="s">
        <v>192</v>
      </c>
      <c r="C11" s="470"/>
      <c r="D11" s="470"/>
      <c r="E11" s="470"/>
      <c r="F11" s="199"/>
      <c r="G11" s="234">
        <v>1013</v>
      </c>
      <c r="H11" s="235">
        <v>899</v>
      </c>
      <c r="I11" s="235">
        <v>114</v>
      </c>
      <c r="J11" s="283">
        <v>12.68075639599555</v>
      </c>
      <c r="K11" s="235">
        <v>471</v>
      </c>
      <c r="L11" s="235">
        <v>440</v>
      </c>
      <c r="M11" s="235">
        <v>31</v>
      </c>
      <c r="N11" s="284">
        <v>7.045454545454546</v>
      </c>
      <c r="O11" s="291">
        <v>801</v>
      </c>
      <c r="P11" s="235">
        <v>973</v>
      </c>
      <c r="Q11" s="235">
        <v>-172</v>
      </c>
      <c r="R11" s="283">
        <v>-17.677286742034944</v>
      </c>
      <c r="S11" s="235">
        <v>317</v>
      </c>
      <c r="T11" s="235">
        <v>419</v>
      </c>
      <c r="U11" s="235">
        <v>-102</v>
      </c>
      <c r="V11" s="284">
        <v>-24.343675417661096</v>
      </c>
    </row>
    <row r="12" spans="1:22" ht="20.25" customHeight="1">
      <c r="A12" s="198"/>
      <c r="B12" s="470" t="s">
        <v>191</v>
      </c>
      <c r="C12" s="470"/>
      <c r="D12" s="470"/>
      <c r="E12" s="470"/>
      <c r="F12" s="199"/>
      <c r="G12" s="234">
        <v>650</v>
      </c>
      <c r="H12" s="235">
        <v>595</v>
      </c>
      <c r="I12" s="235">
        <v>55</v>
      </c>
      <c r="J12" s="283">
        <v>9.243697478991596</v>
      </c>
      <c r="K12" s="235">
        <v>322</v>
      </c>
      <c r="L12" s="235">
        <v>297</v>
      </c>
      <c r="M12" s="235">
        <v>25</v>
      </c>
      <c r="N12" s="284">
        <v>8.417508417508417</v>
      </c>
      <c r="O12" s="291">
        <v>516</v>
      </c>
      <c r="P12" s="235">
        <v>628</v>
      </c>
      <c r="Q12" s="235">
        <v>-112</v>
      </c>
      <c r="R12" s="283">
        <v>-17.8343949044586</v>
      </c>
      <c r="S12" s="235">
        <v>230</v>
      </c>
      <c r="T12" s="235">
        <v>286</v>
      </c>
      <c r="U12" s="235">
        <v>-56</v>
      </c>
      <c r="V12" s="284">
        <v>-19.58041958041958</v>
      </c>
    </row>
    <row r="13" spans="1:22" ht="20.25" customHeight="1">
      <c r="A13" s="204"/>
      <c r="B13" s="468" t="s">
        <v>190</v>
      </c>
      <c r="C13" s="468"/>
      <c r="D13" s="468"/>
      <c r="E13" s="468"/>
      <c r="F13" s="205"/>
      <c r="G13" s="242">
        <v>110</v>
      </c>
      <c r="H13" s="243">
        <v>76</v>
      </c>
      <c r="I13" s="243">
        <v>34</v>
      </c>
      <c r="J13" s="285">
        <v>44.73684210526316</v>
      </c>
      <c r="K13" s="243">
        <v>45</v>
      </c>
      <c r="L13" s="243">
        <v>35</v>
      </c>
      <c r="M13" s="243">
        <v>10</v>
      </c>
      <c r="N13" s="286">
        <v>28.571428571428573</v>
      </c>
      <c r="O13" s="292">
        <v>59</v>
      </c>
      <c r="P13" s="243">
        <v>92</v>
      </c>
      <c r="Q13" s="243">
        <v>-33</v>
      </c>
      <c r="R13" s="285">
        <v>-35.869565217391305</v>
      </c>
      <c r="S13" s="243">
        <v>16</v>
      </c>
      <c r="T13" s="243">
        <v>40</v>
      </c>
      <c r="U13" s="243">
        <v>-24</v>
      </c>
      <c r="V13" s="286">
        <v>-60</v>
      </c>
    </row>
    <row r="14" spans="1:22" ht="20.25" customHeight="1">
      <c r="A14" s="204"/>
      <c r="B14" s="468" t="s">
        <v>189</v>
      </c>
      <c r="C14" s="468"/>
      <c r="D14" s="468"/>
      <c r="E14" s="468"/>
      <c r="F14" s="205"/>
      <c r="G14" s="242">
        <v>128</v>
      </c>
      <c r="H14" s="243">
        <v>127</v>
      </c>
      <c r="I14" s="243">
        <v>1</v>
      </c>
      <c r="J14" s="285">
        <v>0.7874015748031497</v>
      </c>
      <c r="K14" s="243">
        <v>63</v>
      </c>
      <c r="L14" s="243">
        <v>67</v>
      </c>
      <c r="M14" s="243">
        <v>-4</v>
      </c>
      <c r="N14" s="286">
        <v>-5.970149253731344</v>
      </c>
      <c r="O14" s="292">
        <v>82</v>
      </c>
      <c r="P14" s="243">
        <v>97</v>
      </c>
      <c r="Q14" s="243">
        <v>-15</v>
      </c>
      <c r="R14" s="285">
        <v>-15.463917525773196</v>
      </c>
      <c r="S14" s="243">
        <v>31</v>
      </c>
      <c r="T14" s="243">
        <v>30</v>
      </c>
      <c r="U14" s="243">
        <v>1</v>
      </c>
      <c r="V14" s="286">
        <v>3.3333333333333335</v>
      </c>
    </row>
    <row r="15" spans="1:22" ht="20.25" customHeight="1">
      <c r="A15" s="204"/>
      <c r="B15" s="468" t="s">
        <v>188</v>
      </c>
      <c r="C15" s="468"/>
      <c r="D15" s="468"/>
      <c r="E15" s="468"/>
      <c r="F15" s="205"/>
      <c r="G15" s="242">
        <v>94</v>
      </c>
      <c r="H15" s="243">
        <v>71</v>
      </c>
      <c r="I15" s="243">
        <v>23</v>
      </c>
      <c r="J15" s="285">
        <v>32.394366197183096</v>
      </c>
      <c r="K15" s="243">
        <v>31</v>
      </c>
      <c r="L15" s="243">
        <v>36</v>
      </c>
      <c r="M15" s="243">
        <v>-5</v>
      </c>
      <c r="N15" s="286">
        <v>-13.88888888888889</v>
      </c>
      <c r="O15" s="292">
        <v>106</v>
      </c>
      <c r="P15" s="243">
        <v>118</v>
      </c>
      <c r="Q15" s="243">
        <v>-12</v>
      </c>
      <c r="R15" s="285">
        <v>-10.169491525423728</v>
      </c>
      <c r="S15" s="243">
        <v>32</v>
      </c>
      <c r="T15" s="243">
        <v>48</v>
      </c>
      <c r="U15" s="243">
        <v>-16</v>
      </c>
      <c r="V15" s="286">
        <v>-33.333333333333336</v>
      </c>
    </row>
    <row r="16" spans="1:22" ht="20.25" customHeight="1" thickBot="1">
      <c r="A16" s="204"/>
      <c r="B16" s="468" t="s">
        <v>187</v>
      </c>
      <c r="C16" s="468"/>
      <c r="D16" s="468"/>
      <c r="E16" s="468"/>
      <c r="F16" s="205"/>
      <c r="G16" s="242">
        <v>31</v>
      </c>
      <c r="H16" s="243">
        <v>30</v>
      </c>
      <c r="I16" s="243">
        <v>1</v>
      </c>
      <c r="J16" s="285">
        <v>3.3333333333333335</v>
      </c>
      <c r="K16" s="243">
        <v>10</v>
      </c>
      <c r="L16" s="243">
        <v>5</v>
      </c>
      <c r="M16" s="243">
        <v>5</v>
      </c>
      <c r="N16" s="286">
        <v>100</v>
      </c>
      <c r="O16" s="292">
        <v>38</v>
      </c>
      <c r="P16" s="243">
        <v>38</v>
      </c>
      <c r="Q16" s="243">
        <v>0</v>
      </c>
      <c r="R16" s="285">
        <v>0</v>
      </c>
      <c r="S16" s="243">
        <v>8</v>
      </c>
      <c r="T16" s="243">
        <v>15</v>
      </c>
      <c r="U16" s="243">
        <v>-7</v>
      </c>
      <c r="V16" s="286">
        <v>-46.666666666666664</v>
      </c>
    </row>
    <row r="17" spans="1:22" ht="20.25" customHeight="1" thickBot="1">
      <c r="A17" s="198"/>
      <c r="B17" s="470" t="s">
        <v>186</v>
      </c>
      <c r="C17" s="470"/>
      <c r="D17" s="470"/>
      <c r="E17" s="470"/>
      <c r="F17" s="199"/>
      <c r="G17" s="234">
        <v>1605</v>
      </c>
      <c r="H17" s="235">
        <v>1490</v>
      </c>
      <c r="I17" s="235">
        <v>115</v>
      </c>
      <c r="J17" s="283">
        <v>7.718120805369128</v>
      </c>
      <c r="K17" s="235">
        <v>737</v>
      </c>
      <c r="L17" s="235">
        <v>727</v>
      </c>
      <c r="M17" s="235">
        <v>10</v>
      </c>
      <c r="N17" s="284">
        <v>1.375515818431912</v>
      </c>
      <c r="O17" s="291">
        <v>1352</v>
      </c>
      <c r="P17" s="235">
        <v>1436</v>
      </c>
      <c r="Q17" s="235">
        <v>-84</v>
      </c>
      <c r="R17" s="283">
        <v>-5.8495821727019495</v>
      </c>
      <c r="S17" s="235">
        <v>554</v>
      </c>
      <c r="T17" s="235">
        <v>610</v>
      </c>
      <c r="U17" s="235">
        <v>-56</v>
      </c>
      <c r="V17" s="284">
        <v>-9.180327868852459</v>
      </c>
    </row>
    <row r="18" spans="1:22" ht="20.25" customHeight="1">
      <c r="A18" s="198"/>
      <c r="B18" s="470" t="s">
        <v>185</v>
      </c>
      <c r="C18" s="470"/>
      <c r="D18" s="470"/>
      <c r="E18" s="470"/>
      <c r="F18" s="199"/>
      <c r="G18" s="234">
        <v>301</v>
      </c>
      <c r="H18" s="235">
        <v>227</v>
      </c>
      <c r="I18" s="235">
        <v>74</v>
      </c>
      <c r="J18" s="283">
        <v>32.59911894273128</v>
      </c>
      <c r="K18" s="235">
        <v>128</v>
      </c>
      <c r="L18" s="235">
        <v>103</v>
      </c>
      <c r="M18" s="235">
        <v>25</v>
      </c>
      <c r="N18" s="284">
        <v>24.271844660194176</v>
      </c>
      <c r="O18" s="291">
        <v>241</v>
      </c>
      <c r="P18" s="235">
        <v>279</v>
      </c>
      <c r="Q18" s="235">
        <v>-38</v>
      </c>
      <c r="R18" s="283">
        <v>-13.620071684587813</v>
      </c>
      <c r="S18" s="235">
        <v>97</v>
      </c>
      <c r="T18" s="235">
        <v>108</v>
      </c>
      <c r="U18" s="235">
        <v>-11</v>
      </c>
      <c r="V18" s="284">
        <v>-10.185185185185185</v>
      </c>
    </row>
    <row r="19" spans="1:22" ht="20.25" customHeight="1">
      <c r="A19" s="204"/>
      <c r="B19" s="468" t="s">
        <v>184</v>
      </c>
      <c r="C19" s="468"/>
      <c r="D19" s="468"/>
      <c r="E19" s="468"/>
      <c r="F19" s="205"/>
      <c r="G19" s="242">
        <v>112</v>
      </c>
      <c r="H19" s="243">
        <v>122</v>
      </c>
      <c r="I19" s="243">
        <v>-10</v>
      </c>
      <c r="J19" s="285">
        <v>-8.19672131147541</v>
      </c>
      <c r="K19" s="243">
        <v>41</v>
      </c>
      <c r="L19" s="243">
        <v>52</v>
      </c>
      <c r="M19" s="243">
        <v>-11</v>
      </c>
      <c r="N19" s="286">
        <v>-21.153846153846153</v>
      </c>
      <c r="O19" s="292">
        <v>143</v>
      </c>
      <c r="P19" s="243">
        <v>141</v>
      </c>
      <c r="Q19" s="243">
        <v>2</v>
      </c>
      <c r="R19" s="285">
        <v>1.4184397163120568</v>
      </c>
      <c r="S19" s="243">
        <v>63</v>
      </c>
      <c r="T19" s="243">
        <v>69</v>
      </c>
      <c r="U19" s="243">
        <v>-6</v>
      </c>
      <c r="V19" s="286">
        <v>-8.695652173913043</v>
      </c>
    </row>
    <row r="20" spans="1:22" ht="20.25" customHeight="1">
      <c r="A20" s="204"/>
      <c r="B20" s="468" t="s">
        <v>183</v>
      </c>
      <c r="C20" s="468"/>
      <c r="D20" s="468"/>
      <c r="E20" s="468"/>
      <c r="F20" s="205"/>
      <c r="G20" s="242">
        <v>401</v>
      </c>
      <c r="H20" s="243">
        <v>380</v>
      </c>
      <c r="I20" s="243">
        <v>21</v>
      </c>
      <c r="J20" s="285">
        <v>5.526315789473684</v>
      </c>
      <c r="K20" s="243">
        <v>200</v>
      </c>
      <c r="L20" s="243">
        <v>194</v>
      </c>
      <c r="M20" s="243">
        <v>6</v>
      </c>
      <c r="N20" s="286">
        <v>3.0927835051546393</v>
      </c>
      <c r="O20" s="292">
        <v>345</v>
      </c>
      <c r="P20" s="243">
        <v>412</v>
      </c>
      <c r="Q20" s="243">
        <v>-67</v>
      </c>
      <c r="R20" s="285">
        <v>-16.262135922330096</v>
      </c>
      <c r="S20" s="243">
        <v>148</v>
      </c>
      <c r="T20" s="243">
        <v>188</v>
      </c>
      <c r="U20" s="243">
        <v>-40</v>
      </c>
      <c r="V20" s="286">
        <v>-21.27659574468085</v>
      </c>
    </row>
    <row r="21" spans="1:22" ht="20.25" customHeight="1">
      <c r="A21" s="204"/>
      <c r="B21" s="468" t="s">
        <v>182</v>
      </c>
      <c r="C21" s="468"/>
      <c r="D21" s="468"/>
      <c r="E21" s="468"/>
      <c r="F21" s="205"/>
      <c r="G21" s="242">
        <v>78</v>
      </c>
      <c r="H21" s="243">
        <v>137</v>
      </c>
      <c r="I21" s="243">
        <v>-59</v>
      </c>
      <c r="J21" s="285">
        <v>-43.065693430656935</v>
      </c>
      <c r="K21" s="243">
        <v>36</v>
      </c>
      <c r="L21" s="243">
        <v>64</v>
      </c>
      <c r="M21" s="243">
        <v>-28</v>
      </c>
      <c r="N21" s="286">
        <v>-43.75</v>
      </c>
      <c r="O21" s="292">
        <v>89</v>
      </c>
      <c r="P21" s="243">
        <v>99</v>
      </c>
      <c r="Q21" s="243">
        <v>-10</v>
      </c>
      <c r="R21" s="285">
        <v>-10.1010101010101</v>
      </c>
      <c r="S21" s="243">
        <v>30</v>
      </c>
      <c r="T21" s="243">
        <v>36</v>
      </c>
      <c r="U21" s="243">
        <v>-6</v>
      </c>
      <c r="V21" s="286">
        <v>-16.666666666666668</v>
      </c>
    </row>
    <row r="22" spans="1:22" ht="20.25" customHeight="1">
      <c r="A22" s="204"/>
      <c r="B22" s="468" t="s">
        <v>181</v>
      </c>
      <c r="C22" s="468"/>
      <c r="D22" s="468"/>
      <c r="E22" s="468"/>
      <c r="F22" s="205"/>
      <c r="G22" s="242">
        <v>317</v>
      </c>
      <c r="H22" s="243">
        <v>280</v>
      </c>
      <c r="I22" s="243">
        <v>37</v>
      </c>
      <c r="J22" s="285">
        <v>13.214285714285714</v>
      </c>
      <c r="K22" s="243">
        <v>107</v>
      </c>
      <c r="L22" s="243">
        <v>120</v>
      </c>
      <c r="M22" s="243">
        <v>-13</v>
      </c>
      <c r="N22" s="286">
        <v>-10.833333333333334</v>
      </c>
      <c r="O22" s="292">
        <v>190</v>
      </c>
      <c r="P22" s="243">
        <v>179</v>
      </c>
      <c r="Q22" s="243">
        <v>11</v>
      </c>
      <c r="R22" s="285">
        <v>6.145251396648045</v>
      </c>
      <c r="S22" s="243">
        <v>70</v>
      </c>
      <c r="T22" s="243">
        <v>63</v>
      </c>
      <c r="U22" s="243">
        <v>7</v>
      </c>
      <c r="V22" s="286">
        <v>11.11111111111111</v>
      </c>
    </row>
    <row r="23" spans="1:22" ht="20.25" customHeight="1" thickBot="1">
      <c r="A23" s="204"/>
      <c r="B23" s="468" t="s">
        <v>180</v>
      </c>
      <c r="C23" s="468"/>
      <c r="D23" s="468"/>
      <c r="E23" s="468"/>
      <c r="F23" s="205"/>
      <c r="G23" s="242">
        <v>396</v>
      </c>
      <c r="H23" s="243">
        <v>344</v>
      </c>
      <c r="I23" s="243">
        <v>52</v>
      </c>
      <c r="J23" s="285">
        <v>15.116279069767442</v>
      </c>
      <c r="K23" s="243">
        <v>225</v>
      </c>
      <c r="L23" s="243">
        <v>194</v>
      </c>
      <c r="M23" s="243">
        <v>31</v>
      </c>
      <c r="N23" s="286">
        <v>15.97938144329897</v>
      </c>
      <c r="O23" s="292">
        <v>344</v>
      </c>
      <c r="P23" s="243">
        <v>326</v>
      </c>
      <c r="Q23" s="243">
        <v>18</v>
      </c>
      <c r="R23" s="285">
        <v>5.521472392638037</v>
      </c>
      <c r="S23" s="243">
        <v>146</v>
      </c>
      <c r="T23" s="243">
        <v>146</v>
      </c>
      <c r="U23" s="243">
        <v>0</v>
      </c>
      <c r="V23" s="286">
        <v>0</v>
      </c>
    </row>
    <row r="24" spans="1:22" ht="20.25" customHeight="1" thickBot="1">
      <c r="A24" s="198"/>
      <c r="B24" s="470" t="s">
        <v>179</v>
      </c>
      <c r="C24" s="470"/>
      <c r="D24" s="470"/>
      <c r="E24" s="470"/>
      <c r="F24" s="199"/>
      <c r="G24" s="234">
        <v>5096</v>
      </c>
      <c r="H24" s="235">
        <v>5444</v>
      </c>
      <c r="I24" s="235">
        <v>-348</v>
      </c>
      <c r="J24" s="283">
        <v>-6.39235855988244</v>
      </c>
      <c r="K24" s="235">
        <v>3666</v>
      </c>
      <c r="L24" s="235">
        <v>3893</v>
      </c>
      <c r="M24" s="235">
        <v>-227</v>
      </c>
      <c r="N24" s="284">
        <v>-5.83097867968148</v>
      </c>
      <c r="O24" s="291">
        <v>3347</v>
      </c>
      <c r="P24" s="235">
        <v>3699</v>
      </c>
      <c r="Q24" s="235">
        <v>-352</v>
      </c>
      <c r="R24" s="283">
        <v>-9.516085428494188</v>
      </c>
      <c r="S24" s="235">
        <v>2028</v>
      </c>
      <c r="T24" s="235">
        <v>2229</v>
      </c>
      <c r="U24" s="235">
        <v>-201</v>
      </c>
      <c r="V24" s="284">
        <v>-9.01749663526245</v>
      </c>
    </row>
    <row r="25" spans="1:22" ht="20.25" customHeight="1" thickBot="1">
      <c r="A25" s="198"/>
      <c r="B25" s="470" t="s">
        <v>178</v>
      </c>
      <c r="C25" s="470"/>
      <c r="D25" s="470"/>
      <c r="E25" s="470"/>
      <c r="F25" s="199"/>
      <c r="G25" s="234">
        <v>10392</v>
      </c>
      <c r="H25" s="235">
        <v>10319</v>
      </c>
      <c r="I25" s="235">
        <v>73</v>
      </c>
      <c r="J25" s="283">
        <v>0.7074328907839907</v>
      </c>
      <c r="K25" s="235">
        <v>6133</v>
      </c>
      <c r="L25" s="235">
        <v>6207</v>
      </c>
      <c r="M25" s="235">
        <v>-74</v>
      </c>
      <c r="N25" s="284">
        <v>-1.1922023521830192</v>
      </c>
      <c r="O25" s="291">
        <v>8473</v>
      </c>
      <c r="P25" s="235">
        <v>9282</v>
      </c>
      <c r="Q25" s="235">
        <v>-809</v>
      </c>
      <c r="R25" s="283">
        <v>-8.715794009911656</v>
      </c>
      <c r="S25" s="235">
        <v>4249</v>
      </c>
      <c r="T25" s="235">
        <v>4679</v>
      </c>
      <c r="U25" s="235">
        <v>-430</v>
      </c>
      <c r="V25" s="284">
        <v>-9.189997862791195</v>
      </c>
    </row>
    <row r="26" spans="1:22" ht="20.25" customHeight="1">
      <c r="A26" s="198"/>
      <c r="B26" s="470" t="s">
        <v>177</v>
      </c>
      <c r="C26" s="470"/>
      <c r="D26" s="470"/>
      <c r="E26" s="470"/>
      <c r="F26" s="199"/>
      <c r="G26" s="234">
        <v>661</v>
      </c>
      <c r="H26" s="235">
        <v>673</v>
      </c>
      <c r="I26" s="235">
        <v>-12</v>
      </c>
      <c r="J26" s="283">
        <v>-1.7830609212481427</v>
      </c>
      <c r="K26" s="235">
        <v>350</v>
      </c>
      <c r="L26" s="235">
        <v>361</v>
      </c>
      <c r="M26" s="235">
        <v>-11</v>
      </c>
      <c r="N26" s="284">
        <v>-3.0470914127423825</v>
      </c>
      <c r="O26" s="291">
        <v>541</v>
      </c>
      <c r="P26" s="235">
        <v>603</v>
      </c>
      <c r="Q26" s="235">
        <v>-62</v>
      </c>
      <c r="R26" s="283">
        <v>-10.281923714759536</v>
      </c>
      <c r="S26" s="235">
        <v>231</v>
      </c>
      <c r="T26" s="235">
        <v>255</v>
      </c>
      <c r="U26" s="235">
        <v>-24</v>
      </c>
      <c r="V26" s="284">
        <v>-9.411764705882353</v>
      </c>
    </row>
    <row r="27" spans="1:22" ht="20.25" customHeight="1">
      <c r="A27" s="204"/>
      <c r="B27" s="468" t="s">
        <v>176</v>
      </c>
      <c r="C27" s="468"/>
      <c r="D27" s="468"/>
      <c r="E27" s="468"/>
      <c r="F27" s="205"/>
      <c r="G27" s="242">
        <v>568</v>
      </c>
      <c r="H27" s="243">
        <v>550</v>
      </c>
      <c r="I27" s="243">
        <v>18</v>
      </c>
      <c r="J27" s="285">
        <v>3.272727272727273</v>
      </c>
      <c r="K27" s="243">
        <v>291</v>
      </c>
      <c r="L27" s="243">
        <v>291</v>
      </c>
      <c r="M27" s="243">
        <v>0</v>
      </c>
      <c r="N27" s="286">
        <v>0</v>
      </c>
      <c r="O27" s="292">
        <v>424</v>
      </c>
      <c r="P27" s="243">
        <v>501</v>
      </c>
      <c r="Q27" s="243">
        <v>-77</v>
      </c>
      <c r="R27" s="285">
        <v>-15.369261477045908</v>
      </c>
      <c r="S27" s="243">
        <v>174</v>
      </c>
      <c r="T27" s="243">
        <v>182</v>
      </c>
      <c r="U27" s="243">
        <v>-8</v>
      </c>
      <c r="V27" s="286">
        <v>-4.395604395604396</v>
      </c>
    </row>
    <row r="28" spans="1:22" ht="20.25" customHeight="1">
      <c r="A28" s="204"/>
      <c r="B28" s="468" t="s">
        <v>175</v>
      </c>
      <c r="C28" s="468"/>
      <c r="D28" s="468"/>
      <c r="E28" s="468"/>
      <c r="F28" s="205"/>
      <c r="G28" s="242">
        <v>296</v>
      </c>
      <c r="H28" s="243">
        <v>233</v>
      </c>
      <c r="I28" s="243">
        <v>63</v>
      </c>
      <c r="J28" s="285">
        <v>27.03862660944206</v>
      </c>
      <c r="K28" s="243">
        <v>159</v>
      </c>
      <c r="L28" s="243">
        <v>126</v>
      </c>
      <c r="M28" s="243">
        <v>33</v>
      </c>
      <c r="N28" s="286">
        <v>26.19047619047619</v>
      </c>
      <c r="O28" s="292">
        <v>332</v>
      </c>
      <c r="P28" s="243">
        <v>400</v>
      </c>
      <c r="Q28" s="243">
        <v>-68</v>
      </c>
      <c r="R28" s="285">
        <v>-17</v>
      </c>
      <c r="S28" s="243">
        <v>141</v>
      </c>
      <c r="T28" s="243">
        <v>166</v>
      </c>
      <c r="U28" s="243">
        <v>-25</v>
      </c>
      <c r="V28" s="286">
        <v>-15.060240963855422</v>
      </c>
    </row>
    <row r="29" spans="1:22" ht="20.25" customHeight="1">
      <c r="A29" s="204"/>
      <c r="B29" s="468" t="s">
        <v>174</v>
      </c>
      <c r="C29" s="468"/>
      <c r="D29" s="468"/>
      <c r="E29" s="468"/>
      <c r="F29" s="205"/>
      <c r="G29" s="242">
        <v>1798</v>
      </c>
      <c r="H29" s="243">
        <v>1757</v>
      </c>
      <c r="I29" s="243">
        <v>41</v>
      </c>
      <c r="J29" s="285">
        <v>2.3335230506545246</v>
      </c>
      <c r="K29" s="243">
        <v>1172</v>
      </c>
      <c r="L29" s="243">
        <v>1189</v>
      </c>
      <c r="M29" s="243">
        <v>-17</v>
      </c>
      <c r="N29" s="286">
        <v>-1.4297729184188395</v>
      </c>
      <c r="O29" s="292">
        <v>1779</v>
      </c>
      <c r="P29" s="243">
        <v>1800</v>
      </c>
      <c r="Q29" s="243">
        <v>-21</v>
      </c>
      <c r="R29" s="285">
        <v>-1.1666666666666667</v>
      </c>
      <c r="S29" s="243">
        <v>923</v>
      </c>
      <c r="T29" s="243">
        <v>945</v>
      </c>
      <c r="U29" s="243">
        <v>-22</v>
      </c>
      <c r="V29" s="286">
        <v>-2.328042328042328</v>
      </c>
    </row>
    <row r="30" spans="1:22" ht="20.25" customHeight="1">
      <c r="A30" s="204"/>
      <c r="B30" s="468" t="s">
        <v>173</v>
      </c>
      <c r="C30" s="468"/>
      <c r="D30" s="468"/>
      <c r="E30" s="468"/>
      <c r="F30" s="205"/>
      <c r="G30" s="242">
        <v>1264</v>
      </c>
      <c r="H30" s="243">
        <v>1313</v>
      </c>
      <c r="I30" s="243">
        <v>-49</v>
      </c>
      <c r="J30" s="285">
        <v>-3.7319116527037317</v>
      </c>
      <c r="K30" s="243">
        <v>805</v>
      </c>
      <c r="L30" s="243">
        <v>825</v>
      </c>
      <c r="M30" s="243">
        <v>-20</v>
      </c>
      <c r="N30" s="286">
        <v>-2.4242424242424243</v>
      </c>
      <c r="O30" s="292">
        <v>1581</v>
      </c>
      <c r="P30" s="243">
        <v>1787</v>
      </c>
      <c r="Q30" s="243">
        <v>-206</v>
      </c>
      <c r="R30" s="285">
        <v>-11.52770005595971</v>
      </c>
      <c r="S30" s="243">
        <v>824</v>
      </c>
      <c r="T30" s="243">
        <v>999</v>
      </c>
      <c r="U30" s="243">
        <v>-175</v>
      </c>
      <c r="V30" s="286">
        <v>-17.51751751751752</v>
      </c>
    </row>
    <row r="31" spans="1:22" ht="20.25" customHeight="1">
      <c r="A31" s="204"/>
      <c r="B31" s="468" t="s">
        <v>172</v>
      </c>
      <c r="C31" s="468"/>
      <c r="D31" s="468"/>
      <c r="E31" s="468"/>
      <c r="F31" s="205"/>
      <c r="G31" s="242">
        <v>3678</v>
      </c>
      <c r="H31" s="243">
        <v>3784</v>
      </c>
      <c r="I31" s="243">
        <v>-106</v>
      </c>
      <c r="J31" s="285">
        <v>-2.8012684989429175</v>
      </c>
      <c r="K31" s="243">
        <v>2352</v>
      </c>
      <c r="L31" s="243">
        <v>2426</v>
      </c>
      <c r="M31" s="243">
        <v>-74</v>
      </c>
      <c r="N31" s="286">
        <v>-3.050288540807914</v>
      </c>
      <c r="O31" s="292">
        <v>2313</v>
      </c>
      <c r="P31" s="243">
        <v>2535</v>
      </c>
      <c r="Q31" s="243">
        <v>-222</v>
      </c>
      <c r="R31" s="285">
        <v>-8.757396449704142</v>
      </c>
      <c r="S31" s="243">
        <v>1265</v>
      </c>
      <c r="T31" s="243">
        <v>1364</v>
      </c>
      <c r="U31" s="243">
        <v>-99</v>
      </c>
      <c r="V31" s="286">
        <v>-7.258064516129032</v>
      </c>
    </row>
    <row r="32" spans="1:22" ht="20.25" customHeight="1">
      <c r="A32" s="204"/>
      <c r="B32" s="468" t="s">
        <v>171</v>
      </c>
      <c r="C32" s="468"/>
      <c r="D32" s="468"/>
      <c r="E32" s="468"/>
      <c r="F32" s="205"/>
      <c r="G32" s="242">
        <v>799</v>
      </c>
      <c r="H32" s="243">
        <v>637</v>
      </c>
      <c r="I32" s="243">
        <v>162</v>
      </c>
      <c r="J32" s="285">
        <v>25.43171114599686</v>
      </c>
      <c r="K32" s="243">
        <v>351</v>
      </c>
      <c r="L32" s="243">
        <v>295</v>
      </c>
      <c r="M32" s="243">
        <v>56</v>
      </c>
      <c r="N32" s="286">
        <v>18.983050847457626</v>
      </c>
      <c r="O32" s="292">
        <v>345</v>
      </c>
      <c r="P32" s="243">
        <v>408</v>
      </c>
      <c r="Q32" s="243">
        <v>-63</v>
      </c>
      <c r="R32" s="285">
        <v>-15.441176470588236</v>
      </c>
      <c r="S32" s="243">
        <v>144</v>
      </c>
      <c r="T32" s="243">
        <v>191</v>
      </c>
      <c r="U32" s="243">
        <v>-47</v>
      </c>
      <c r="V32" s="286">
        <v>-24.607329842931936</v>
      </c>
    </row>
    <row r="33" spans="1:22" ht="20.25" customHeight="1">
      <c r="A33" s="204"/>
      <c r="B33" s="468" t="s">
        <v>170</v>
      </c>
      <c r="C33" s="468"/>
      <c r="D33" s="468"/>
      <c r="E33" s="468"/>
      <c r="F33" s="205"/>
      <c r="G33" s="242">
        <v>87</v>
      </c>
      <c r="H33" s="243">
        <v>108</v>
      </c>
      <c r="I33" s="243">
        <v>-21</v>
      </c>
      <c r="J33" s="285">
        <v>-19.444444444444443</v>
      </c>
      <c r="K33" s="243">
        <v>53</v>
      </c>
      <c r="L33" s="243">
        <v>49</v>
      </c>
      <c r="M33" s="243">
        <v>4</v>
      </c>
      <c r="N33" s="286">
        <v>8.16326530612245</v>
      </c>
      <c r="O33" s="292">
        <v>142</v>
      </c>
      <c r="P33" s="243">
        <v>159</v>
      </c>
      <c r="Q33" s="243">
        <v>-17</v>
      </c>
      <c r="R33" s="285">
        <v>-10.69182389937107</v>
      </c>
      <c r="S33" s="243">
        <v>64</v>
      </c>
      <c r="T33" s="243">
        <v>82</v>
      </c>
      <c r="U33" s="243">
        <v>-18</v>
      </c>
      <c r="V33" s="286">
        <v>-21.951219512195124</v>
      </c>
    </row>
    <row r="34" spans="1:22" ht="20.25" customHeight="1">
      <c r="A34" s="204"/>
      <c r="B34" s="468" t="s">
        <v>169</v>
      </c>
      <c r="C34" s="468"/>
      <c r="D34" s="468"/>
      <c r="E34" s="468"/>
      <c r="F34" s="205"/>
      <c r="G34" s="242">
        <v>570</v>
      </c>
      <c r="H34" s="243">
        <v>565</v>
      </c>
      <c r="I34" s="243">
        <v>5</v>
      </c>
      <c r="J34" s="285">
        <v>0.8849557522123894</v>
      </c>
      <c r="K34" s="243">
        <v>249</v>
      </c>
      <c r="L34" s="243">
        <v>255</v>
      </c>
      <c r="M34" s="243">
        <v>-6</v>
      </c>
      <c r="N34" s="286">
        <v>-2.3529411764705883</v>
      </c>
      <c r="O34" s="292">
        <v>273</v>
      </c>
      <c r="P34" s="243">
        <v>285</v>
      </c>
      <c r="Q34" s="243">
        <v>-12</v>
      </c>
      <c r="R34" s="285">
        <v>-4.2105263157894735</v>
      </c>
      <c r="S34" s="243">
        <v>106</v>
      </c>
      <c r="T34" s="243">
        <v>122</v>
      </c>
      <c r="U34" s="243">
        <v>-16</v>
      </c>
      <c r="V34" s="286">
        <v>-13.114754098360656</v>
      </c>
    </row>
    <row r="35" spans="1:22" ht="20.25" customHeight="1" thickBot="1">
      <c r="A35" s="204"/>
      <c r="B35" s="468" t="s">
        <v>168</v>
      </c>
      <c r="C35" s="468"/>
      <c r="D35" s="468"/>
      <c r="E35" s="468"/>
      <c r="F35" s="205"/>
      <c r="G35" s="242">
        <v>671</v>
      </c>
      <c r="H35" s="243">
        <v>699</v>
      </c>
      <c r="I35" s="243">
        <v>-28</v>
      </c>
      <c r="J35" s="285">
        <v>-4.005722460658083</v>
      </c>
      <c r="K35" s="243">
        <v>351</v>
      </c>
      <c r="L35" s="243">
        <v>390</v>
      </c>
      <c r="M35" s="243">
        <v>-39</v>
      </c>
      <c r="N35" s="286">
        <v>-10</v>
      </c>
      <c r="O35" s="292">
        <v>743</v>
      </c>
      <c r="P35" s="243">
        <v>804</v>
      </c>
      <c r="Q35" s="243">
        <v>-61</v>
      </c>
      <c r="R35" s="285">
        <v>-7.587064676616915</v>
      </c>
      <c r="S35" s="243">
        <v>377</v>
      </c>
      <c r="T35" s="243">
        <v>373</v>
      </c>
      <c r="U35" s="243">
        <v>4</v>
      </c>
      <c r="V35" s="286">
        <v>1.0723860589812333</v>
      </c>
    </row>
    <row r="36" spans="1:22" ht="20.25" customHeight="1" thickBot="1">
      <c r="A36" s="198"/>
      <c r="B36" s="470" t="s">
        <v>167</v>
      </c>
      <c r="C36" s="470"/>
      <c r="D36" s="470"/>
      <c r="E36" s="470"/>
      <c r="F36" s="199"/>
      <c r="G36" s="234">
        <v>2804</v>
      </c>
      <c r="H36" s="235">
        <v>2827</v>
      </c>
      <c r="I36" s="235">
        <v>-23</v>
      </c>
      <c r="J36" s="283">
        <v>-0.8135833038556773</v>
      </c>
      <c r="K36" s="235">
        <v>1507</v>
      </c>
      <c r="L36" s="235">
        <v>1623</v>
      </c>
      <c r="M36" s="235">
        <v>-116</v>
      </c>
      <c r="N36" s="284">
        <v>-7.147258163894024</v>
      </c>
      <c r="O36" s="291">
        <v>2620</v>
      </c>
      <c r="P36" s="235">
        <v>2635</v>
      </c>
      <c r="Q36" s="235">
        <v>-15</v>
      </c>
      <c r="R36" s="283">
        <v>-0.5692599620493358</v>
      </c>
      <c r="S36" s="235">
        <v>1261</v>
      </c>
      <c r="T36" s="235">
        <v>1260</v>
      </c>
      <c r="U36" s="235">
        <v>1</v>
      </c>
      <c r="V36" s="284">
        <v>0.07936507936507936</v>
      </c>
    </row>
    <row r="37" spans="1:22" ht="20.25" customHeight="1">
      <c r="A37" s="198"/>
      <c r="B37" s="470" t="s">
        <v>166</v>
      </c>
      <c r="C37" s="470"/>
      <c r="D37" s="470"/>
      <c r="E37" s="470"/>
      <c r="F37" s="199"/>
      <c r="G37" s="234">
        <v>194</v>
      </c>
      <c r="H37" s="235">
        <v>180</v>
      </c>
      <c r="I37" s="235">
        <v>14</v>
      </c>
      <c r="J37" s="283">
        <v>7.777777777777778</v>
      </c>
      <c r="K37" s="235">
        <v>94</v>
      </c>
      <c r="L37" s="235">
        <v>85</v>
      </c>
      <c r="M37" s="235">
        <v>9</v>
      </c>
      <c r="N37" s="284">
        <v>10.588235294117647</v>
      </c>
      <c r="O37" s="291">
        <v>162</v>
      </c>
      <c r="P37" s="235">
        <v>144</v>
      </c>
      <c r="Q37" s="235">
        <v>18</v>
      </c>
      <c r="R37" s="283">
        <v>12.5</v>
      </c>
      <c r="S37" s="235">
        <v>73</v>
      </c>
      <c r="T37" s="235">
        <v>59</v>
      </c>
      <c r="U37" s="235">
        <v>14</v>
      </c>
      <c r="V37" s="284">
        <v>23.728813559322035</v>
      </c>
    </row>
    <row r="38" spans="1:22" ht="20.25" customHeight="1">
      <c r="A38" s="204"/>
      <c r="B38" s="468" t="s">
        <v>165</v>
      </c>
      <c r="C38" s="468"/>
      <c r="D38" s="468"/>
      <c r="E38" s="468"/>
      <c r="F38" s="205"/>
      <c r="G38" s="242">
        <v>254</v>
      </c>
      <c r="H38" s="243">
        <v>253</v>
      </c>
      <c r="I38" s="243">
        <v>1</v>
      </c>
      <c r="J38" s="285">
        <v>0.3952569169960474</v>
      </c>
      <c r="K38" s="243">
        <v>103</v>
      </c>
      <c r="L38" s="243">
        <v>107</v>
      </c>
      <c r="M38" s="243">
        <v>-4</v>
      </c>
      <c r="N38" s="286">
        <v>-3.7383177570093458</v>
      </c>
      <c r="O38" s="292">
        <v>137</v>
      </c>
      <c r="P38" s="243">
        <v>133</v>
      </c>
      <c r="Q38" s="243">
        <v>4</v>
      </c>
      <c r="R38" s="285">
        <v>3.007518796992481</v>
      </c>
      <c r="S38" s="243">
        <v>50</v>
      </c>
      <c r="T38" s="243">
        <v>58</v>
      </c>
      <c r="U38" s="243">
        <v>-8</v>
      </c>
      <c r="V38" s="286">
        <v>-13.793103448275861</v>
      </c>
    </row>
    <row r="39" spans="1:22" ht="20.25" customHeight="1">
      <c r="A39" s="204"/>
      <c r="B39" s="468" t="s">
        <v>164</v>
      </c>
      <c r="C39" s="468"/>
      <c r="D39" s="468"/>
      <c r="E39" s="468"/>
      <c r="F39" s="205"/>
      <c r="G39" s="242">
        <v>58</v>
      </c>
      <c r="H39" s="243">
        <v>59</v>
      </c>
      <c r="I39" s="243">
        <v>-1</v>
      </c>
      <c r="J39" s="285">
        <v>-1.694915254237288</v>
      </c>
      <c r="K39" s="243">
        <v>20</v>
      </c>
      <c r="L39" s="243">
        <v>33</v>
      </c>
      <c r="M39" s="243">
        <v>-13</v>
      </c>
      <c r="N39" s="286">
        <v>-39.39393939393939</v>
      </c>
      <c r="O39" s="292">
        <v>94</v>
      </c>
      <c r="P39" s="243">
        <v>101</v>
      </c>
      <c r="Q39" s="243">
        <v>-7</v>
      </c>
      <c r="R39" s="285">
        <v>-6.930693069306931</v>
      </c>
      <c r="S39" s="243">
        <v>42</v>
      </c>
      <c r="T39" s="243">
        <v>44</v>
      </c>
      <c r="U39" s="243">
        <v>-2</v>
      </c>
      <c r="V39" s="286">
        <v>-4.545454545454546</v>
      </c>
    </row>
    <row r="40" spans="1:22" ht="20.25" customHeight="1">
      <c r="A40" s="204"/>
      <c r="B40" s="468" t="s">
        <v>163</v>
      </c>
      <c r="C40" s="468"/>
      <c r="D40" s="468"/>
      <c r="E40" s="468"/>
      <c r="F40" s="205"/>
      <c r="G40" s="242">
        <v>242</v>
      </c>
      <c r="H40" s="243">
        <v>274</v>
      </c>
      <c r="I40" s="243">
        <v>-32</v>
      </c>
      <c r="J40" s="285">
        <v>-11.678832116788321</v>
      </c>
      <c r="K40" s="243">
        <v>128</v>
      </c>
      <c r="L40" s="243">
        <v>154</v>
      </c>
      <c r="M40" s="243">
        <v>-26</v>
      </c>
      <c r="N40" s="286">
        <v>-16.883116883116884</v>
      </c>
      <c r="O40" s="292">
        <v>296</v>
      </c>
      <c r="P40" s="243">
        <v>292</v>
      </c>
      <c r="Q40" s="243">
        <v>4</v>
      </c>
      <c r="R40" s="285">
        <v>1.36986301369863</v>
      </c>
      <c r="S40" s="243">
        <v>143</v>
      </c>
      <c r="T40" s="243">
        <v>129</v>
      </c>
      <c r="U40" s="243">
        <v>14</v>
      </c>
      <c r="V40" s="286">
        <v>10.852713178294573</v>
      </c>
    </row>
    <row r="41" spans="1:22" ht="20.25" customHeight="1">
      <c r="A41" s="204"/>
      <c r="B41" s="468" t="s">
        <v>162</v>
      </c>
      <c r="C41" s="468"/>
      <c r="D41" s="468"/>
      <c r="E41" s="468"/>
      <c r="F41" s="205"/>
      <c r="G41" s="242">
        <v>1846</v>
      </c>
      <c r="H41" s="243">
        <v>1841</v>
      </c>
      <c r="I41" s="243">
        <v>5</v>
      </c>
      <c r="J41" s="285">
        <v>0.27159152634437805</v>
      </c>
      <c r="K41" s="243">
        <v>1051</v>
      </c>
      <c r="L41" s="243">
        <v>1122</v>
      </c>
      <c r="M41" s="243">
        <v>-71</v>
      </c>
      <c r="N41" s="286">
        <v>-6.327985739750446</v>
      </c>
      <c r="O41" s="292">
        <v>1595</v>
      </c>
      <c r="P41" s="243">
        <v>1579</v>
      </c>
      <c r="Q41" s="243">
        <v>16</v>
      </c>
      <c r="R41" s="285">
        <v>1.013299556681444</v>
      </c>
      <c r="S41" s="243">
        <v>820</v>
      </c>
      <c r="T41" s="243">
        <v>799</v>
      </c>
      <c r="U41" s="243">
        <v>21</v>
      </c>
      <c r="V41" s="286">
        <v>2.6282853566958697</v>
      </c>
    </row>
    <row r="42" spans="1:22" ht="20.25" customHeight="1" thickBot="1">
      <c r="A42" s="204"/>
      <c r="B42" s="468" t="s">
        <v>161</v>
      </c>
      <c r="C42" s="468"/>
      <c r="D42" s="468"/>
      <c r="E42" s="468"/>
      <c r="F42" s="205"/>
      <c r="G42" s="242">
        <v>210</v>
      </c>
      <c r="H42" s="243">
        <v>220</v>
      </c>
      <c r="I42" s="243">
        <v>-10</v>
      </c>
      <c r="J42" s="285">
        <v>-4.545454545454546</v>
      </c>
      <c r="K42" s="243">
        <v>111</v>
      </c>
      <c r="L42" s="243">
        <v>122</v>
      </c>
      <c r="M42" s="243">
        <v>-11</v>
      </c>
      <c r="N42" s="286">
        <v>-9.01639344262295</v>
      </c>
      <c r="O42" s="292">
        <v>336</v>
      </c>
      <c r="P42" s="243">
        <v>386</v>
      </c>
      <c r="Q42" s="243">
        <v>-50</v>
      </c>
      <c r="R42" s="285">
        <v>-12.953367875647668</v>
      </c>
      <c r="S42" s="243">
        <v>133</v>
      </c>
      <c r="T42" s="243">
        <v>171</v>
      </c>
      <c r="U42" s="243">
        <v>-38</v>
      </c>
      <c r="V42" s="286">
        <v>-22.22222222222222</v>
      </c>
    </row>
    <row r="43" spans="1:22" ht="20.25" customHeight="1" thickBot="1">
      <c r="A43" s="198"/>
      <c r="B43" s="470" t="s">
        <v>160</v>
      </c>
      <c r="C43" s="470"/>
      <c r="D43" s="470"/>
      <c r="E43" s="470"/>
      <c r="F43" s="199"/>
      <c r="G43" s="234">
        <v>5362</v>
      </c>
      <c r="H43" s="235">
        <v>5548</v>
      </c>
      <c r="I43" s="235">
        <v>-186</v>
      </c>
      <c r="J43" s="283">
        <v>-3.352559480894016</v>
      </c>
      <c r="K43" s="235">
        <v>3241</v>
      </c>
      <c r="L43" s="235">
        <v>3401</v>
      </c>
      <c r="M43" s="235">
        <v>-160</v>
      </c>
      <c r="N43" s="284">
        <v>-4.704498676859747</v>
      </c>
      <c r="O43" s="291">
        <v>6355</v>
      </c>
      <c r="P43" s="235">
        <v>7094</v>
      </c>
      <c r="Q43" s="235">
        <v>-739</v>
      </c>
      <c r="R43" s="283">
        <v>-10.41725401747956</v>
      </c>
      <c r="S43" s="235">
        <v>3325</v>
      </c>
      <c r="T43" s="235">
        <v>3812</v>
      </c>
      <c r="U43" s="235">
        <v>-487</v>
      </c>
      <c r="V43" s="284">
        <v>-12.775445960125918</v>
      </c>
    </row>
    <row r="44" spans="1:22" ht="20.25" customHeight="1">
      <c r="A44" s="198"/>
      <c r="B44" s="470" t="s">
        <v>159</v>
      </c>
      <c r="C44" s="470"/>
      <c r="D44" s="470"/>
      <c r="E44" s="470"/>
      <c r="F44" s="199"/>
      <c r="G44" s="234">
        <v>142</v>
      </c>
      <c r="H44" s="235">
        <v>111</v>
      </c>
      <c r="I44" s="235">
        <v>31</v>
      </c>
      <c r="J44" s="283">
        <v>27.92792792792793</v>
      </c>
      <c r="K44" s="235">
        <v>82</v>
      </c>
      <c r="L44" s="235">
        <v>69</v>
      </c>
      <c r="M44" s="235">
        <v>13</v>
      </c>
      <c r="N44" s="284">
        <v>18.840579710144926</v>
      </c>
      <c r="O44" s="291">
        <v>223</v>
      </c>
      <c r="P44" s="235">
        <v>245</v>
      </c>
      <c r="Q44" s="235">
        <v>-22</v>
      </c>
      <c r="R44" s="283">
        <v>-8.979591836734693</v>
      </c>
      <c r="S44" s="235">
        <v>99</v>
      </c>
      <c r="T44" s="235">
        <v>118</v>
      </c>
      <c r="U44" s="235">
        <v>-19</v>
      </c>
      <c r="V44" s="284">
        <v>-16.10169491525424</v>
      </c>
    </row>
    <row r="45" spans="1:22" ht="20.25" customHeight="1">
      <c r="A45" s="204"/>
      <c r="B45" s="468" t="s">
        <v>158</v>
      </c>
      <c r="C45" s="468"/>
      <c r="D45" s="468"/>
      <c r="E45" s="468"/>
      <c r="F45" s="205"/>
      <c r="G45" s="242">
        <v>813</v>
      </c>
      <c r="H45" s="243">
        <v>778</v>
      </c>
      <c r="I45" s="243">
        <v>35</v>
      </c>
      <c r="J45" s="285">
        <v>4.4987146529562985</v>
      </c>
      <c r="K45" s="243">
        <v>511</v>
      </c>
      <c r="L45" s="243">
        <v>469</v>
      </c>
      <c r="M45" s="243">
        <v>42</v>
      </c>
      <c r="N45" s="286">
        <v>8.955223880597014</v>
      </c>
      <c r="O45" s="292">
        <v>790</v>
      </c>
      <c r="P45" s="243">
        <v>817</v>
      </c>
      <c r="Q45" s="243">
        <v>-27</v>
      </c>
      <c r="R45" s="285">
        <v>-3.3047735618115057</v>
      </c>
      <c r="S45" s="243">
        <v>422</v>
      </c>
      <c r="T45" s="243">
        <v>406</v>
      </c>
      <c r="U45" s="243">
        <v>16</v>
      </c>
      <c r="V45" s="286">
        <v>3.9408866995073892</v>
      </c>
    </row>
    <row r="46" spans="1:22" ht="20.25" customHeight="1">
      <c r="A46" s="204"/>
      <c r="B46" s="468" t="s">
        <v>157</v>
      </c>
      <c r="C46" s="468"/>
      <c r="D46" s="468"/>
      <c r="E46" s="468"/>
      <c r="F46" s="205"/>
      <c r="G46" s="242">
        <v>1933</v>
      </c>
      <c r="H46" s="243">
        <v>2044</v>
      </c>
      <c r="I46" s="243">
        <v>-111</v>
      </c>
      <c r="J46" s="285">
        <v>-5.430528375733855</v>
      </c>
      <c r="K46" s="243">
        <v>1273</v>
      </c>
      <c r="L46" s="243">
        <v>1373</v>
      </c>
      <c r="M46" s="243">
        <v>-100</v>
      </c>
      <c r="N46" s="286">
        <v>-7.283321194464676</v>
      </c>
      <c r="O46" s="292">
        <v>3207</v>
      </c>
      <c r="P46" s="243">
        <v>3630</v>
      </c>
      <c r="Q46" s="243">
        <v>-423</v>
      </c>
      <c r="R46" s="285">
        <v>-11.652892561983471</v>
      </c>
      <c r="S46" s="243">
        <v>1775</v>
      </c>
      <c r="T46" s="243">
        <v>2096</v>
      </c>
      <c r="U46" s="243">
        <v>-321</v>
      </c>
      <c r="V46" s="286">
        <v>-15.314885496183207</v>
      </c>
    </row>
    <row r="47" spans="1:22" ht="20.25" customHeight="1">
      <c r="A47" s="204"/>
      <c r="B47" s="468" t="s">
        <v>156</v>
      </c>
      <c r="C47" s="468"/>
      <c r="D47" s="468"/>
      <c r="E47" s="468"/>
      <c r="F47" s="205"/>
      <c r="G47" s="242">
        <v>2080</v>
      </c>
      <c r="H47" s="243">
        <v>2219</v>
      </c>
      <c r="I47" s="243">
        <v>-139</v>
      </c>
      <c r="J47" s="285">
        <v>-6.2640829202343395</v>
      </c>
      <c r="K47" s="243">
        <v>1177</v>
      </c>
      <c r="L47" s="243">
        <v>1308</v>
      </c>
      <c r="M47" s="243">
        <v>-131</v>
      </c>
      <c r="N47" s="286">
        <v>-10.015290519877675</v>
      </c>
      <c r="O47" s="292">
        <v>1628</v>
      </c>
      <c r="P47" s="243">
        <v>1851</v>
      </c>
      <c r="Q47" s="243">
        <v>-223</v>
      </c>
      <c r="R47" s="285">
        <v>-12.04754186925986</v>
      </c>
      <c r="S47" s="243">
        <v>826</v>
      </c>
      <c r="T47" s="243">
        <v>961</v>
      </c>
      <c r="U47" s="243">
        <v>-135</v>
      </c>
      <c r="V47" s="286">
        <v>-14.04786680541103</v>
      </c>
    </row>
    <row r="48" spans="1:22" ht="20.25" customHeight="1">
      <c r="A48" s="204"/>
      <c r="B48" s="468" t="s">
        <v>155</v>
      </c>
      <c r="C48" s="468"/>
      <c r="D48" s="468"/>
      <c r="E48" s="468"/>
      <c r="F48" s="205"/>
      <c r="G48" s="242">
        <v>210</v>
      </c>
      <c r="H48" s="243">
        <v>161</v>
      </c>
      <c r="I48" s="243">
        <v>49</v>
      </c>
      <c r="J48" s="285">
        <v>30.434782608695652</v>
      </c>
      <c r="K48" s="243">
        <v>121</v>
      </c>
      <c r="L48" s="243">
        <v>73</v>
      </c>
      <c r="M48" s="243">
        <v>48</v>
      </c>
      <c r="N48" s="286">
        <v>65.75342465753425</v>
      </c>
      <c r="O48" s="292">
        <v>274</v>
      </c>
      <c r="P48" s="243">
        <v>270</v>
      </c>
      <c r="Q48" s="243">
        <v>4</v>
      </c>
      <c r="R48" s="285">
        <v>1.4814814814814814</v>
      </c>
      <c r="S48" s="243">
        <v>106</v>
      </c>
      <c r="T48" s="243">
        <v>131</v>
      </c>
      <c r="U48" s="243">
        <v>-25</v>
      </c>
      <c r="V48" s="286">
        <v>-19.083969465648856</v>
      </c>
    </row>
    <row r="49" spans="1:22" ht="20.25" customHeight="1" thickBot="1">
      <c r="A49" s="204"/>
      <c r="B49" s="468" t="s">
        <v>154</v>
      </c>
      <c r="C49" s="468"/>
      <c r="D49" s="468"/>
      <c r="E49" s="468"/>
      <c r="F49" s="205"/>
      <c r="G49" s="242">
        <v>184</v>
      </c>
      <c r="H49" s="243">
        <v>235</v>
      </c>
      <c r="I49" s="243">
        <v>-51</v>
      </c>
      <c r="J49" s="285">
        <v>-21.70212765957447</v>
      </c>
      <c r="K49" s="243">
        <v>77</v>
      </c>
      <c r="L49" s="243">
        <v>109</v>
      </c>
      <c r="M49" s="243">
        <v>-32</v>
      </c>
      <c r="N49" s="286">
        <v>-29.357798165137616</v>
      </c>
      <c r="O49" s="292">
        <v>233</v>
      </c>
      <c r="P49" s="243">
        <v>281</v>
      </c>
      <c r="Q49" s="243">
        <v>-48</v>
      </c>
      <c r="R49" s="285">
        <v>-17.081850533807827</v>
      </c>
      <c r="S49" s="243">
        <v>97</v>
      </c>
      <c r="T49" s="243">
        <v>100</v>
      </c>
      <c r="U49" s="243">
        <v>-3</v>
      </c>
      <c r="V49" s="286">
        <v>-3</v>
      </c>
    </row>
    <row r="50" spans="1:22" ht="20.25" customHeight="1" thickBot="1">
      <c r="A50" s="198"/>
      <c r="B50" s="470" t="s">
        <v>153</v>
      </c>
      <c r="C50" s="470"/>
      <c r="D50" s="470"/>
      <c r="E50" s="470"/>
      <c r="F50" s="199"/>
      <c r="G50" s="234">
        <v>1595</v>
      </c>
      <c r="H50" s="235">
        <v>1616</v>
      </c>
      <c r="I50" s="235">
        <v>-21</v>
      </c>
      <c r="J50" s="283">
        <v>-1.2995049504950495</v>
      </c>
      <c r="K50" s="235">
        <v>819</v>
      </c>
      <c r="L50" s="235">
        <v>877</v>
      </c>
      <c r="M50" s="235">
        <v>-58</v>
      </c>
      <c r="N50" s="284">
        <v>-6.61345496009122</v>
      </c>
      <c r="O50" s="291">
        <v>1607</v>
      </c>
      <c r="P50" s="235">
        <v>1783</v>
      </c>
      <c r="Q50" s="235">
        <v>-176</v>
      </c>
      <c r="R50" s="283">
        <v>-9.87100392596747</v>
      </c>
      <c r="S50" s="235">
        <v>703</v>
      </c>
      <c r="T50" s="235">
        <v>849</v>
      </c>
      <c r="U50" s="235">
        <v>-146</v>
      </c>
      <c r="V50" s="284">
        <v>-17.196702002355714</v>
      </c>
    </row>
    <row r="51" spans="1:22" ht="20.25" customHeight="1">
      <c r="A51" s="198"/>
      <c r="B51" s="470" t="s">
        <v>152</v>
      </c>
      <c r="C51" s="470"/>
      <c r="D51" s="470"/>
      <c r="E51" s="470"/>
      <c r="F51" s="199"/>
      <c r="G51" s="234">
        <v>63</v>
      </c>
      <c r="H51" s="235">
        <v>68</v>
      </c>
      <c r="I51" s="235">
        <v>-5</v>
      </c>
      <c r="J51" s="283">
        <v>-7.352941176470588</v>
      </c>
      <c r="K51" s="235">
        <v>29</v>
      </c>
      <c r="L51" s="235">
        <v>34</v>
      </c>
      <c r="M51" s="235">
        <v>-5</v>
      </c>
      <c r="N51" s="284">
        <v>-14.705882352941176</v>
      </c>
      <c r="O51" s="291">
        <v>77</v>
      </c>
      <c r="P51" s="235">
        <v>102</v>
      </c>
      <c r="Q51" s="235">
        <v>-25</v>
      </c>
      <c r="R51" s="283">
        <v>-24.50980392156863</v>
      </c>
      <c r="S51" s="235">
        <v>27</v>
      </c>
      <c r="T51" s="235">
        <v>60</v>
      </c>
      <c r="U51" s="235">
        <v>-33</v>
      </c>
      <c r="V51" s="284">
        <v>-55</v>
      </c>
    </row>
    <row r="52" spans="1:22" ht="20.25" customHeight="1">
      <c r="A52" s="204"/>
      <c r="B52" s="468" t="s">
        <v>151</v>
      </c>
      <c r="C52" s="468"/>
      <c r="D52" s="468"/>
      <c r="E52" s="468"/>
      <c r="F52" s="205"/>
      <c r="G52" s="242">
        <v>66</v>
      </c>
      <c r="H52" s="243">
        <v>73</v>
      </c>
      <c r="I52" s="243">
        <v>-7</v>
      </c>
      <c r="J52" s="285">
        <v>-9.58904109589041</v>
      </c>
      <c r="K52" s="243">
        <v>33</v>
      </c>
      <c r="L52" s="243">
        <v>36</v>
      </c>
      <c r="M52" s="243">
        <v>-3</v>
      </c>
      <c r="N52" s="286">
        <v>-8.333333333333334</v>
      </c>
      <c r="O52" s="292">
        <v>66</v>
      </c>
      <c r="P52" s="243">
        <v>106</v>
      </c>
      <c r="Q52" s="243">
        <v>-40</v>
      </c>
      <c r="R52" s="285">
        <v>-37.735849056603776</v>
      </c>
      <c r="S52" s="243">
        <v>32</v>
      </c>
      <c r="T52" s="243">
        <v>55</v>
      </c>
      <c r="U52" s="243">
        <v>-23</v>
      </c>
      <c r="V52" s="286">
        <v>-41.81818181818182</v>
      </c>
    </row>
    <row r="53" spans="1:22" ht="20.25" customHeight="1">
      <c r="A53" s="204"/>
      <c r="B53" s="468" t="s">
        <v>150</v>
      </c>
      <c r="C53" s="468"/>
      <c r="D53" s="468"/>
      <c r="E53" s="468"/>
      <c r="F53" s="205"/>
      <c r="G53" s="242">
        <v>438</v>
      </c>
      <c r="H53" s="243">
        <v>436</v>
      </c>
      <c r="I53" s="243">
        <v>2</v>
      </c>
      <c r="J53" s="285">
        <v>0.45871559633027525</v>
      </c>
      <c r="K53" s="243">
        <v>209</v>
      </c>
      <c r="L53" s="243">
        <v>229</v>
      </c>
      <c r="M53" s="243">
        <v>-20</v>
      </c>
      <c r="N53" s="286">
        <v>-8.733624454148472</v>
      </c>
      <c r="O53" s="292">
        <v>491</v>
      </c>
      <c r="P53" s="243">
        <v>537</v>
      </c>
      <c r="Q53" s="243">
        <v>-46</v>
      </c>
      <c r="R53" s="285">
        <v>-8.56610800744879</v>
      </c>
      <c r="S53" s="243">
        <v>180</v>
      </c>
      <c r="T53" s="243">
        <v>249</v>
      </c>
      <c r="U53" s="243">
        <v>-69</v>
      </c>
      <c r="V53" s="286">
        <v>-27.710843373493976</v>
      </c>
    </row>
    <row r="54" spans="1:22" ht="20.25" customHeight="1">
      <c r="A54" s="204"/>
      <c r="B54" s="468" t="s">
        <v>149</v>
      </c>
      <c r="C54" s="468"/>
      <c r="D54" s="468"/>
      <c r="E54" s="468"/>
      <c r="F54" s="205"/>
      <c r="G54" s="242">
        <v>696</v>
      </c>
      <c r="H54" s="243">
        <v>703</v>
      </c>
      <c r="I54" s="243">
        <v>-7</v>
      </c>
      <c r="J54" s="285">
        <v>-0.9957325746799431</v>
      </c>
      <c r="K54" s="243">
        <v>365</v>
      </c>
      <c r="L54" s="243">
        <v>384</v>
      </c>
      <c r="M54" s="243">
        <v>-19</v>
      </c>
      <c r="N54" s="286">
        <v>-4.947916666666667</v>
      </c>
      <c r="O54" s="292">
        <v>677</v>
      </c>
      <c r="P54" s="243">
        <v>748</v>
      </c>
      <c r="Q54" s="243">
        <v>-71</v>
      </c>
      <c r="R54" s="285">
        <v>-9.491978609625669</v>
      </c>
      <c r="S54" s="243">
        <v>321</v>
      </c>
      <c r="T54" s="243">
        <v>350</v>
      </c>
      <c r="U54" s="243">
        <v>-29</v>
      </c>
      <c r="V54" s="286">
        <v>-8.285714285714286</v>
      </c>
    </row>
    <row r="55" spans="1:22" ht="20.25" customHeight="1" thickBot="1">
      <c r="A55" s="204"/>
      <c r="B55" s="468" t="s">
        <v>148</v>
      </c>
      <c r="C55" s="468"/>
      <c r="D55" s="468"/>
      <c r="E55" s="468"/>
      <c r="F55" s="205"/>
      <c r="G55" s="242">
        <v>332</v>
      </c>
      <c r="H55" s="243">
        <v>336</v>
      </c>
      <c r="I55" s="243">
        <v>-4</v>
      </c>
      <c r="J55" s="285">
        <v>-1.1904761904761905</v>
      </c>
      <c r="K55" s="243">
        <v>183</v>
      </c>
      <c r="L55" s="243">
        <v>194</v>
      </c>
      <c r="M55" s="243">
        <v>-11</v>
      </c>
      <c r="N55" s="286">
        <v>-5.670103092783505</v>
      </c>
      <c r="O55" s="292">
        <v>296</v>
      </c>
      <c r="P55" s="243">
        <v>290</v>
      </c>
      <c r="Q55" s="243">
        <v>6</v>
      </c>
      <c r="R55" s="285">
        <v>2.0689655172413794</v>
      </c>
      <c r="S55" s="243">
        <v>143</v>
      </c>
      <c r="T55" s="243">
        <v>135</v>
      </c>
      <c r="U55" s="243">
        <v>8</v>
      </c>
      <c r="V55" s="286">
        <v>5.925925925925926</v>
      </c>
    </row>
    <row r="56" spans="1:22" ht="20.25" customHeight="1" thickBot="1">
      <c r="A56" s="198"/>
      <c r="B56" s="470" t="s">
        <v>147</v>
      </c>
      <c r="C56" s="470"/>
      <c r="D56" s="470"/>
      <c r="E56" s="470"/>
      <c r="F56" s="199"/>
      <c r="G56" s="234">
        <v>554</v>
      </c>
      <c r="H56" s="235">
        <v>535</v>
      </c>
      <c r="I56" s="235">
        <v>19</v>
      </c>
      <c r="J56" s="283">
        <v>3.5514018691588785</v>
      </c>
      <c r="K56" s="235">
        <v>270</v>
      </c>
      <c r="L56" s="235">
        <v>279</v>
      </c>
      <c r="M56" s="235">
        <v>-9</v>
      </c>
      <c r="N56" s="284">
        <v>-3.225806451612903</v>
      </c>
      <c r="O56" s="291">
        <v>713</v>
      </c>
      <c r="P56" s="235">
        <v>825</v>
      </c>
      <c r="Q56" s="235">
        <v>-112</v>
      </c>
      <c r="R56" s="283">
        <v>-13.575757575757576</v>
      </c>
      <c r="S56" s="235">
        <v>304</v>
      </c>
      <c r="T56" s="235">
        <v>388</v>
      </c>
      <c r="U56" s="235">
        <v>-84</v>
      </c>
      <c r="V56" s="284">
        <v>-21.649484536082475</v>
      </c>
    </row>
    <row r="57" spans="1:22" ht="20.25" customHeight="1">
      <c r="A57" s="198"/>
      <c r="B57" s="470" t="s">
        <v>146</v>
      </c>
      <c r="C57" s="470"/>
      <c r="D57" s="470"/>
      <c r="E57" s="470"/>
      <c r="F57" s="199"/>
      <c r="G57" s="234">
        <v>156</v>
      </c>
      <c r="H57" s="235">
        <v>178</v>
      </c>
      <c r="I57" s="235">
        <v>-22</v>
      </c>
      <c r="J57" s="283">
        <v>-12.359550561797754</v>
      </c>
      <c r="K57" s="235">
        <v>68</v>
      </c>
      <c r="L57" s="235">
        <v>89</v>
      </c>
      <c r="M57" s="235">
        <v>-21</v>
      </c>
      <c r="N57" s="284">
        <v>-23.59550561797753</v>
      </c>
      <c r="O57" s="291">
        <v>149</v>
      </c>
      <c r="P57" s="235">
        <v>173</v>
      </c>
      <c r="Q57" s="235">
        <v>-24</v>
      </c>
      <c r="R57" s="283">
        <v>-13.872832369942197</v>
      </c>
      <c r="S57" s="235">
        <v>61</v>
      </c>
      <c r="T57" s="235">
        <v>83</v>
      </c>
      <c r="U57" s="235">
        <v>-22</v>
      </c>
      <c r="V57" s="284">
        <v>-26.50602409638554</v>
      </c>
    </row>
    <row r="58" spans="1:22" ht="20.25" customHeight="1">
      <c r="A58" s="204"/>
      <c r="B58" s="468" t="s">
        <v>145</v>
      </c>
      <c r="C58" s="468"/>
      <c r="D58" s="468"/>
      <c r="E58" s="468"/>
      <c r="F58" s="205"/>
      <c r="G58" s="242">
        <v>116</v>
      </c>
      <c r="H58" s="243">
        <v>100</v>
      </c>
      <c r="I58" s="243">
        <v>16</v>
      </c>
      <c r="J58" s="285">
        <v>16</v>
      </c>
      <c r="K58" s="243">
        <v>55</v>
      </c>
      <c r="L58" s="243">
        <v>55</v>
      </c>
      <c r="M58" s="243">
        <v>0</v>
      </c>
      <c r="N58" s="286">
        <v>0</v>
      </c>
      <c r="O58" s="292">
        <v>182</v>
      </c>
      <c r="P58" s="243">
        <v>207</v>
      </c>
      <c r="Q58" s="243">
        <v>-25</v>
      </c>
      <c r="R58" s="285">
        <v>-12.077294685990339</v>
      </c>
      <c r="S58" s="243">
        <v>76</v>
      </c>
      <c r="T58" s="243">
        <v>95</v>
      </c>
      <c r="U58" s="243">
        <v>-19</v>
      </c>
      <c r="V58" s="286">
        <v>-20</v>
      </c>
    </row>
    <row r="59" spans="1:22" ht="20.25" customHeight="1">
      <c r="A59" s="204"/>
      <c r="B59" s="468" t="s">
        <v>144</v>
      </c>
      <c r="C59" s="468"/>
      <c r="D59" s="468"/>
      <c r="E59" s="468"/>
      <c r="F59" s="205"/>
      <c r="G59" s="242">
        <v>194</v>
      </c>
      <c r="H59" s="243">
        <v>164</v>
      </c>
      <c r="I59" s="243">
        <v>30</v>
      </c>
      <c r="J59" s="285">
        <v>18.29268292682927</v>
      </c>
      <c r="K59" s="243">
        <v>95</v>
      </c>
      <c r="L59" s="243">
        <v>73</v>
      </c>
      <c r="M59" s="243">
        <v>22</v>
      </c>
      <c r="N59" s="286">
        <v>30.136986301369863</v>
      </c>
      <c r="O59" s="292">
        <v>257</v>
      </c>
      <c r="P59" s="243">
        <v>287</v>
      </c>
      <c r="Q59" s="243">
        <v>-30</v>
      </c>
      <c r="R59" s="285">
        <v>-10.452961672473867</v>
      </c>
      <c r="S59" s="243">
        <v>110</v>
      </c>
      <c r="T59" s="243">
        <v>146</v>
      </c>
      <c r="U59" s="243">
        <v>-36</v>
      </c>
      <c r="V59" s="286">
        <v>-24.65753424657534</v>
      </c>
    </row>
    <row r="60" spans="1:22" ht="20.25" customHeight="1" thickBot="1">
      <c r="A60" s="204"/>
      <c r="B60" s="468" t="s">
        <v>143</v>
      </c>
      <c r="C60" s="468"/>
      <c r="D60" s="468"/>
      <c r="E60" s="468"/>
      <c r="F60" s="205"/>
      <c r="G60" s="242">
        <v>88</v>
      </c>
      <c r="H60" s="243">
        <v>93</v>
      </c>
      <c r="I60" s="243">
        <v>-5</v>
      </c>
      <c r="J60" s="285">
        <v>-5.376344086021505</v>
      </c>
      <c r="K60" s="243">
        <v>52</v>
      </c>
      <c r="L60" s="243">
        <v>62</v>
      </c>
      <c r="M60" s="243">
        <v>-10</v>
      </c>
      <c r="N60" s="286">
        <v>-16.129032258064516</v>
      </c>
      <c r="O60" s="292">
        <v>125</v>
      </c>
      <c r="P60" s="243">
        <v>158</v>
      </c>
      <c r="Q60" s="243">
        <v>-33</v>
      </c>
      <c r="R60" s="285">
        <v>-20.88607594936709</v>
      </c>
      <c r="S60" s="243">
        <v>57</v>
      </c>
      <c r="T60" s="243">
        <v>64</v>
      </c>
      <c r="U60" s="243">
        <v>-7</v>
      </c>
      <c r="V60" s="286">
        <v>-10.9375</v>
      </c>
    </row>
    <row r="61" spans="1:22" ht="20.25" customHeight="1" thickBot="1">
      <c r="A61" s="198"/>
      <c r="B61" s="470" t="s">
        <v>142</v>
      </c>
      <c r="C61" s="470"/>
      <c r="D61" s="470"/>
      <c r="E61" s="470"/>
      <c r="F61" s="199"/>
      <c r="G61" s="234">
        <v>3220</v>
      </c>
      <c r="H61" s="235">
        <v>3288</v>
      </c>
      <c r="I61" s="235">
        <v>-68</v>
      </c>
      <c r="J61" s="283">
        <v>-2.068126520681265</v>
      </c>
      <c r="K61" s="235">
        <v>1462</v>
      </c>
      <c r="L61" s="235">
        <v>1546</v>
      </c>
      <c r="M61" s="235">
        <v>-84</v>
      </c>
      <c r="N61" s="284">
        <v>-5.433376455368693</v>
      </c>
      <c r="O61" s="291">
        <v>3023</v>
      </c>
      <c r="P61" s="235">
        <v>3259</v>
      </c>
      <c r="Q61" s="235">
        <v>-236</v>
      </c>
      <c r="R61" s="283">
        <v>-7.241485118134397</v>
      </c>
      <c r="S61" s="235">
        <v>1377</v>
      </c>
      <c r="T61" s="235">
        <v>1419</v>
      </c>
      <c r="U61" s="235">
        <v>-42</v>
      </c>
      <c r="V61" s="284">
        <v>-2.959830866807611</v>
      </c>
    </row>
    <row r="62" spans="1:22" ht="20.25" customHeight="1">
      <c r="A62" s="198"/>
      <c r="B62" s="470" t="s">
        <v>141</v>
      </c>
      <c r="C62" s="470"/>
      <c r="D62" s="470"/>
      <c r="E62" s="470"/>
      <c r="F62" s="199"/>
      <c r="G62" s="234">
        <v>1687</v>
      </c>
      <c r="H62" s="235">
        <v>1720</v>
      </c>
      <c r="I62" s="235">
        <v>-33</v>
      </c>
      <c r="J62" s="283">
        <v>-1.9186046511627908</v>
      </c>
      <c r="K62" s="235">
        <v>777</v>
      </c>
      <c r="L62" s="235">
        <v>802</v>
      </c>
      <c r="M62" s="235">
        <v>-25</v>
      </c>
      <c r="N62" s="284">
        <v>-3.117206982543641</v>
      </c>
      <c r="O62" s="291">
        <v>1193</v>
      </c>
      <c r="P62" s="235">
        <v>1225</v>
      </c>
      <c r="Q62" s="235">
        <v>-32</v>
      </c>
      <c r="R62" s="283">
        <v>-2.6122448979591835</v>
      </c>
      <c r="S62" s="235">
        <v>588</v>
      </c>
      <c r="T62" s="235">
        <v>574</v>
      </c>
      <c r="U62" s="235">
        <v>14</v>
      </c>
      <c r="V62" s="284">
        <v>2.4390243902439024</v>
      </c>
    </row>
    <row r="63" spans="1:22" ht="20.25" customHeight="1">
      <c r="A63" s="204"/>
      <c r="B63" s="468" t="s">
        <v>140</v>
      </c>
      <c r="C63" s="468"/>
      <c r="D63" s="468"/>
      <c r="E63" s="468"/>
      <c r="F63" s="205"/>
      <c r="G63" s="242">
        <v>90</v>
      </c>
      <c r="H63" s="243">
        <v>104</v>
      </c>
      <c r="I63" s="243">
        <v>-14</v>
      </c>
      <c r="J63" s="285">
        <v>-13.461538461538462</v>
      </c>
      <c r="K63" s="243">
        <v>34</v>
      </c>
      <c r="L63" s="243">
        <v>52</v>
      </c>
      <c r="M63" s="243">
        <v>-18</v>
      </c>
      <c r="N63" s="286">
        <v>-34.61538461538461</v>
      </c>
      <c r="O63" s="292">
        <v>107</v>
      </c>
      <c r="P63" s="243">
        <v>140</v>
      </c>
      <c r="Q63" s="243">
        <v>-33</v>
      </c>
      <c r="R63" s="285">
        <v>-23.571428571428573</v>
      </c>
      <c r="S63" s="243">
        <v>49</v>
      </c>
      <c r="T63" s="243">
        <v>60</v>
      </c>
      <c r="U63" s="243">
        <v>-11</v>
      </c>
      <c r="V63" s="286">
        <v>-18.333333333333332</v>
      </c>
    </row>
    <row r="64" spans="1:22" ht="20.25" customHeight="1">
      <c r="A64" s="204"/>
      <c r="B64" s="468" t="s">
        <v>139</v>
      </c>
      <c r="C64" s="468"/>
      <c r="D64" s="468"/>
      <c r="E64" s="468"/>
      <c r="F64" s="205"/>
      <c r="G64" s="242">
        <v>402</v>
      </c>
      <c r="H64" s="243">
        <v>396</v>
      </c>
      <c r="I64" s="243">
        <v>6</v>
      </c>
      <c r="J64" s="285">
        <v>1.5151515151515151</v>
      </c>
      <c r="K64" s="243">
        <v>204</v>
      </c>
      <c r="L64" s="243">
        <v>195</v>
      </c>
      <c r="M64" s="243">
        <v>9</v>
      </c>
      <c r="N64" s="286">
        <v>4.615384615384615</v>
      </c>
      <c r="O64" s="292">
        <v>276</v>
      </c>
      <c r="P64" s="243">
        <v>307</v>
      </c>
      <c r="Q64" s="243">
        <v>-31</v>
      </c>
      <c r="R64" s="285">
        <v>-10.09771986970684</v>
      </c>
      <c r="S64" s="243">
        <v>138</v>
      </c>
      <c r="T64" s="243">
        <v>123</v>
      </c>
      <c r="U64" s="243">
        <v>15</v>
      </c>
      <c r="V64" s="286">
        <v>12.195121951219512</v>
      </c>
    </row>
    <row r="65" spans="1:22" ht="20.25" customHeight="1">
      <c r="A65" s="204"/>
      <c r="B65" s="468" t="s">
        <v>138</v>
      </c>
      <c r="C65" s="468"/>
      <c r="D65" s="468"/>
      <c r="E65" s="468"/>
      <c r="F65" s="205"/>
      <c r="G65" s="242">
        <v>279</v>
      </c>
      <c r="H65" s="243">
        <v>235</v>
      </c>
      <c r="I65" s="243">
        <v>44</v>
      </c>
      <c r="J65" s="285">
        <v>18.72340425531915</v>
      </c>
      <c r="K65" s="243">
        <v>129</v>
      </c>
      <c r="L65" s="243">
        <v>121</v>
      </c>
      <c r="M65" s="243">
        <v>8</v>
      </c>
      <c r="N65" s="286">
        <v>6.6115702479338845</v>
      </c>
      <c r="O65" s="292">
        <v>304</v>
      </c>
      <c r="P65" s="243">
        <v>266</v>
      </c>
      <c r="Q65" s="243">
        <v>38</v>
      </c>
      <c r="R65" s="285">
        <v>14.285714285714286</v>
      </c>
      <c r="S65" s="243">
        <v>128</v>
      </c>
      <c r="T65" s="243">
        <v>123</v>
      </c>
      <c r="U65" s="243">
        <v>5</v>
      </c>
      <c r="V65" s="286">
        <v>4.065040650406504</v>
      </c>
    </row>
    <row r="66" spans="1:22" ht="20.25" customHeight="1">
      <c r="A66" s="204"/>
      <c r="B66" s="468" t="s">
        <v>137</v>
      </c>
      <c r="C66" s="468"/>
      <c r="D66" s="468"/>
      <c r="E66" s="468"/>
      <c r="F66" s="205"/>
      <c r="G66" s="242">
        <v>67</v>
      </c>
      <c r="H66" s="243">
        <v>83</v>
      </c>
      <c r="I66" s="243">
        <v>-16</v>
      </c>
      <c r="J66" s="285">
        <v>-19.27710843373494</v>
      </c>
      <c r="K66" s="243">
        <v>27</v>
      </c>
      <c r="L66" s="243">
        <v>39</v>
      </c>
      <c r="M66" s="243">
        <v>-12</v>
      </c>
      <c r="N66" s="286">
        <v>-30.76923076923077</v>
      </c>
      <c r="O66" s="292">
        <v>175</v>
      </c>
      <c r="P66" s="243">
        <v>221</v>
      </c>
      <c r="Q66" s="243">
        <v>-46</v>
      </c>
      <c r="R66" s="285">
        <v>-20.81447963800905</v>
      </c>
      <c r="S66" s="243">
        <v>70</v>
      </c>
      <c r="T66" s="243">
        <v>91</v>
      </c>
      <c r="U66" s="243">
        <v>-21</v>
      </c>
      <c r="V66" s="286">
        <v>-23.076923076923077</v>
      </c>
    </row>
    <row r="67" spans="1:22" ht="20.25" customHeight="1">
      <c r="A67" s="204"/>
      <c r="B67" s="468" t="s">
        <v>136</v>
      </c>
      <c r="C67" s="468"/>
      <c r="D67" s="468"/>
      <c r="E67" s="468"/>
      <c r="F67" s="205"/>
      <c r="G67" s="242">
        <v>116</v>
      </c>
      <c r="H67" s="243">
        <v>139</v>
      </c>
      <c r="I67" s="243">
        <v>-23</v>
      </c>
      <c r="J67" s="285">
        <v>-16.546762589928058</v>
      </c>
      <c r="K67" s="243">
        <v>56</v>
      </c>
      <c r="L67" s="243">
        <v>79</v>
      </c>
      <c r="M67" s="243">
        <v>-23</v>
      </c>
      <c r="N67" s="286">
        <v>-29.11392405063291</v>
      </c>
      <c r="O67" s="292">
        <v>194</v>
      </c>
      <c r="P67" s="243">
        <v>231</v>
      </c>
      <c r="Q67" s="243">
        <v>-37</v>
      </c>
      <c r="R67" s="285">
        <v>-16.017316017316016</v>
      </c>
      <c r="S67" s="243">
        <v>81</v>
      </c>
      <c r="T67" s="243">
        <v>91</v>
      </c>
      <c r="U67" s="243">
        <v>-10</v>
      </c>
      <c r="V67" s="286">
        <v>-10.989010989010989</v>
      </c>
    </row>
    <row r="68" spans="1:22" ht="20.25" customHeight="1">
      <c r="A68" s="204"/>
      <c r="B68" s="468" t="s">
        <v>135</v>
      </c>
      <c r="C68" s="468"/>
      <c r="D68" s="468"/>
      <c r="E68" s="468"/>
      <c r="F68" s="205"/>
      <c r="G68" s="242">
        <v>183</v>
      </c>
      <c r="H68" s="243">
        <v>191</v>
      </c>
      <c r="I68" s="243">
        <v>-8</v>
      </c>
      <c r="J68" s="285">
        <v>-4.18848167539267</v>
      </c>
      <c r="K68" s="243">
        <v>79</v>
      </c>
      <c r="L68" s="243">
        <v>87</v>
      </c>
      <c r="M68" s="243">
        <v>-8</v>
      </c>
      <c r="N68" s="286">
        <v>-9.195402298850574</v>
      </c>
      <c r="O68" s="292">
        <v>216</v>
      </c>
      <c r="P68" s="243">
        <v>259</v>
      </c>
      <c r="Q68" s="243">
        <v>-43</v>
      </c>
      <c r="R68" s="285">
        <v>-16.602316602316602</v>
      </c>
      <c r="S68" s="243">
        <v>97</v>
      </c>
      <c r="T68" s="243">
        <v>117</v>
      </c>
      <c r="U68" s="243">
        <v>-20</v>
      </c>
      <c r="V68" s="286">
        <v>-17.094017094017094</v>
      </c>
    </row>
    <row r="69" spans="1:22" ht="20.25" customHeight="1" thickBot="1">
      <c r="A69" s="210"/>
      <c r="B69" s="471" t="s">
        <v>134</v>
      </c>
      <c r="C69" s="471"/>
      <c r="D69" s="471"/>
      <c r="E69" s="471"/>
      <c r="F69" s="211"/>
      <c r="G69" s="259">
        <v>396</v>
      </c>
      <c r="H69" s="260">
        <v>420</v>
      </c>
      <c r="I69" s="260">
        <v>-24</v>
      </c>
      <c r="J69" s="287">
        <v>-5.714285714285714</v>
      </c>
      <c r="K69" s="260">
        <v>156</v>
      </c>
      <c r="L69" s="260">
        <v>171</v>
      </c>
      <c r="M69" s="260">
        <v>-15</v>
      </c>
      <c r="N69" s="288">
        <v>-8.771929824561404</v>
      </c>
      <c r="O69" s="293">
        <v>558</v>
      </c>
      <c r="P69" s="260">
        <v>610</v>
      </c>
      <c r="Q69" s="260">
        <v>-52</v>
      </c>
      <c r="R69" s="287">
        <v>-8.524590163934427</v>
      </c>
      <c r="S69" s="260">
        <v>226</v>
      </c>
      <c r="T69" s="260">
        <v>240</v>
      </c>
      <c r="U69" s="260">
        <v>-14</v>
      </c>
      <c r="V69" s="288">
        <v>-5.833333333333333</v>
      </c>
    </row>
    <row r="70" ht="22.5" customHeight="1">
      <c r="A70" s="294" t="s">
        <v>360</v>
      </c>
    </row>
    <row r="71" ht="22.5" customHeight="1">
      <c r="A71" s="295" t="s">
        <v>235</v>
      </c>
    </row>
  </sheetData>
  <sheetProtection/>
  <mergeCells count="99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27:E27"/>
    <mergeCell ref="B28:E28"/>
    <mergeCell ref="B29:E29"/>
    <mergeCell ref="B30:E30"/>
    <mergeCell ref="B31:E31"/>
    <mergeCell ref="B32:E32"/>
    <mergeCell ref="B19:E19"/>
    <mergeCell ref="B20:E20"/>
    <mergeCell ref="B17:E17"/>
    <mergeCell ref="B18:E18"/>
    <mergeCell ref="B33:E33"/>
    <mergeCell ref="B22:E22"/>
    <mergeCell ref="B23:E23"/>
    <mergeCell ref="B24:E24"/>
    <mergeCell ref="B25:E25"/>
    <mergeCell ref="B26:E26"/>
    <mergeCell ref="T8:T9"/>
    <mergeCell ref="U8:U9"/>
    <mergeCell ref="B21:E21"/>
    <mergeCell ref="B10:E10"/>
    <mergeCell ref="B11:E11"/>
    <mergeCell ref="B12:E12"/>
    <mergeCell ref="B13:E13"/>
    <mergeCell ref="B14:E14"/>
    <mergeCell ref="B15:E15"/>
    <mergeCell ref="B16:E16"/>
    <mergeCell ref="P8:P9"/>
    <mergeCell ref="Q8:Q9"/>
    <mergeCell ref="R8:R9"/>
    <mergeCell ref="V8:V9"/>
    <mergeCell ref="K8:K9"/>
    <mergeCell ref="L8:L9"/>
    <mergeCell ref="M8:M9"/>
    <mergeCell ref="N8:N9"/>
    <mergeCell ref="O8:O9"/>
    <mergeCell ref="S8:S9"/>
    <mergeCell ref="J8:J9"/>
    <mergeCell ref="B9:E9"/>
    <mergeCell ref="O6:O7"/>
    <mergeCell ref="P6:P7"/>
    <mergeCell ref="Q6:R7"/>
    <mergeCell ref="C7:E7"/>
    <mergeCell ref="B8:E8"/>
    <mergeCell ref="G8:G9"/>
    <mergeCell ref="H8:H9"/>
    <mergeCell ref="I8:I9"/>
    <mergeCell ref="S6:S7"/>
    <mergeCell ref="T6:T7"/>
    <mergeCell ref="U6:V7"/>
    <mergeCell ref="G6:G7"/>
    <mergeCell ref="H6:H7"/>
    <mergeCell ref="I6:J7"/>
    <mergeCell ref="K6:K7"/>
    <mergeCell ref="L6:L7"/>
    <mergeCell ref="M6:N7"/>
    <mergeCell ref="T1:W1"/>
    <mergeCell ref="D4:E4"/>
    <mergeCell ref="G4:N4"/>
    <mergeCell ref="O4:V4"/>
    <mergeCell ref="G5:J5"/>
    <mergeCell ref="K5:N5"/>
    <mergeCell ref="O5:R5"/>
    <mergeCell ref="S5:V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showGridLines="0" showRowColHeaders="0" tabSelected="1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14" width="10.421875" style="197" customWidth="1"/>
    <col min="15" max="16384" width="10.421875" style="197" customWidth="1"/>
  </cols>
  <sheetData>
    <row r="1" spans="1:23" s="178" customFormat="1" ht="18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K1" s="176"/>
      <c r="L1" s="176"/>
      <c r="M1" s="176"/>
      <c r="N1" s="176"/>
      <c r="T1" s="487"/>
      <c r="U1" s="487"/>
      <c r="V1" s="487"/>
      <c r="W1" s="487"/>
    </row>
    <row r="2" spans="1:20" s="178" customFormat="1" ht="18" customHeight="1">
      <c r="A2" s="179"/>
      <c r="B2" s="276" t="s">
        <v>239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T2" s="289"/>
    </row>
    <row r="3" spans="1:22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83"/>
      <c r="P3" s="183"/>
      <c r="Q3" s="183"/>
      <c r="R3" s="183"/>
      <c r="S3" s="183"/>
      <c r="T3" s="183"/>
      <c r="U3" s="183"/>
      <c r="V3" s="183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241</v>
      </c>
      <c r="H4" s="494"/>
      <c r="I4" s="494"/>
      <c r="J4" s="494"/>
      <c r="K4" s="494"/>
      <c r="L4" s="494"/>
      <c r="M4" s="494"/>
      <c r="N4" s="495"/>
      <c r="O4" s="496" t="s">
        <v>240</v>
      </c>
      <c r="P4" s="494"/>
      <c r="Q4" s="494"/>
      <c r="R4" s="494"/>
      <c r="S4" s="494"/>
      <c r="T4" s="494"/>
      <c r="U4" s="494"/>
      <c r="V4" s="495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237</v>
      </c>
      <c r="H5" s="449"/>
      <c r="I5" s="449"/>
      <c r="J5" s="450"/>
      <c r="K5" s="451" t="s">
        <v>236</v>
      </c>
      <c r="L5" s="449"/>
      <c r="M5" s="449"/>
      <c r="N5" s="452"/>
      <c r="O5" s="497" t="s">
        <v>237</v>
      </c>
      <c r="P5" s="449"/>
      <c r="Q5" s="449"/>
      <c r="R5" s="450"/>
      <c r="S5" s="451" t="s">
        <v>236</v>
      </c>
      <c r="T5" s="449"/>
      <c r="U5" s="449"/>
      <c r="V5" s="452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98"/>
      <c r="O6" s="500" t="s">
        <v>8</v>
      </c>
      <c r="P6" s="457" t="s">
        <v>9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3" t="s">
        <v>10</v>
      </c>
      <c r="V6" s="498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99"/>
      <c r="O7" s="501"/>
      <c r="P7" s="458"/>
      <c r="Q7" s="455"/>
      <c r="R7" s="456"/>
      <c r="S7" s="458"/>
      <c r="T7" s="458"/>
      <c r="U7" s="455"/>
      <c r="V7" s="499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502" t="s">
        <v>195</v>
      </c>
      <c r="O8" s="501" t="s">
        <v>12</v>
      </c>
      <c r="P8" s="458" t="s">
        <v>12</v>
      </c>
      <c r="Q8" s="457" t="s">
        <v>13</v>
      </c>
      <c r="R8" s="461" t="s">
        <v>195</v>
      </c>
      <c r="S8" s="458" t="str">
        <f>O8</f>
        <v>1月～12月</v>
      </c>
      <c r="T8" s="458" t="str">
        <f>P8</f>
        <v>1月～12月</v>
      </c>
      <c r="U8" s="457" t="s">
        <v>13</v>
      </c>
      <c r="V8" s="502" t="s">
        <v>195</v>
      </c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179"/>
      <c r="G9" s="465"/>
      <c r="H9" s="458"/>
      <c r="I9" s="458"/>
      <c r="J9" s="462"/>
      <c r="K9" s="458"/>
      <c r="L9" s="458"/>
      <c r="M9" s="458"/>
      <c r="N9" s="503"/>
      <c r="O9" s="501"/>
      <c r="P9" s="458"/>
      <c r="Q9" s="458"/>
      <c r="R9" s="462"/>
      <c r="S9" s="458"/>
      <c r="T9" s="458"/>
      <c r="U9" s="458"/>
      <c r="V9" s="503"/>
    </row>
    <row r="10" spans="1:22" ht="20.2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6349</v>
      </c>
      <c r="H10" s="280">
        <v>7384</v>
      </c>
      <c r="I10" s="280">
        <v>-1035</v>
      </c>
      <c r="J10" s="281">
        <v>-14.016793066088841</v>
      </c>
      <c r="K10" s="280">
        <v>3466</v>
      </c>
      <c r="L10" s="280">
        <v>4042</v>
      </c>
      <c r="M10" s="280">
        <v>-576</v>
      </c>
      <c r="N10" s="282">
        <v>-14.250371103414151</v>
      </c>
      <c r="O10" s="290">
        <v>7111</v>
      </c>
      <c r="P10" s="280">
        <v>7664</v>
      </c>
      <c r="Q10" s="280">
        <v>-553</v>
      </c>
      <c r="R10" s="281">
        <v>-7.215553235908142</v>
      </c>
      <c r="S10" s="280">
        <v>4261</v>
      </c>
      <c r="T10" s="280">
        <v>4640</v>
      </c>
      <c r="U10" s="280">
        <v>-379</v>
      </c>
      <c r="V10" s="282">
        <v>-8.168103448275861</v>
      </c>
    </row>
    <row r="11" spans="1:22" ht="20.25" customHeight="1" thickBot="1">
      <c r="A11" s="198"/>
      <c r="B11" s="470" t="s">
        <v>192</v>
      </c>
      <c r="C11" s="470"/>
      <c r="D11" s="470"/>
      <c r="E11" s="470"/>
      <c r="F11" s="199"/>
      <c r="G11" s="234">
        <v>150</v>
      </c>
      <c r="H11" s="235">
        <v>183</v>
      </c>
      <c r="I11" s="235">
        <v>-33</v>
      </c>
      <c r="J11" s="283">
        <v>-18.0327868852459</v>
      </c>
      <c r="K11" s="235">
        <v>60</v>
      </c>
      <c r="L11" s="235">
        <v>75</v>
      </c>
      <c r="M11" s="235">
        <v>-15</v>
      </c>
      <c r="N11" s="284">
        <v>-20</v>
      </c>
      <c r="O11" s="291">
        <v>242</v>
      </c>
      <c r="P11" s="235">
        <v>280</v>
      </c>
      <c r="Q11" s="235">
        <v>-38</v>
      </c>
      <c r="R11" s="283">
        <v>-13.571428571428571</v>
      </c>
      <c r="S11" s="235">
        <v>115</v>
      </c>
      <c r="T11" s="235">
        <v>151</v>
      </c>
      <c r="U11" s="235">
        <v>-36</v>
      </c>
      <c r="V11" s="284">
        <v>-23.841059602649008</v>
      </c>
    </row>
    <row r="12" spans="1:22" ht="20.25" customHeight="1">
      <c r="A12" s="198"/>
      <c r="B12" s="470" t="s">
        <v>191</v>
      </c>
      <c r="C12" s="470"/>
      <c r="D12" s="470"/>
      <c r="E12" s="470"/>
      <c r="F12" s="199"/>
      <c r="G12" s="234">
        <v>100</v>
      </c>
      <c r="H12" s="235">
        <v>113</v>
      </c>
      <c r="I12" s="235">
        <v>-13</v>
      </c>
      <c r="J12" s="283">
        <v>-11.504424778761061</v>
      </c>
      <c r="K12" s="235">
        <v>41</v>
      </c>
      <c r="L12" s="235">
        <v>50</v>
      </c>
      <c r="M12" s="235">
        <v>-9</v>
      </c>
      <c r="N12" s="284">
        <v>-18</v>
      </c>
      <c r="O12" s="291">
        <v>160</v>
      </c>
      <c r="P12" s="235">
        <v>177</v>
      </c>
      <c r="Q12" s="235">
        <v>-17</v>
      </c>
      <c r="R12" s="283">
        <v>-9.6045197740113</v>
      </c>
      <c r="S12" s="235">
        <v>80</v>
      </c>
      <c r="T12" s="235">
        <v>98</v>
      </c>
      <c r="U12" s="235">
        <v>-18</v>
      </c>
      <c r="V12" s="284">
        <v>-18.367346938775512</v>
      </c>
    </row>
    <row r="13" spans="1:22" ht="20.25" customHeight="1">
      <c r="A13" s="204"/>
      <c r="B13" s="468" t="s">
        <v>190</v>
      </c>
      <c r="C13" s="468"/>
      <c r="D13" s="468"/>
      <c r="E13" s="468"/>
      <c r="F13" s="205"/>
      <c r="G13" s="242">
        <v>11</v>
      </c>
      <c r="H13" s="243">
        <v>14</v>
      </c>
      <c r="I13" s="243">
        <v>-3</v>
      </c>
      <c r="J13" s="285">
        <v>-21.428571428571427</v>
      </c>
      <c r="K13" s="243">
        <v>3</v>
      </c>
      <c r="L13" s="243">
        <v>5</v>
      </c>
      <c r="M13" s="243">
        <v>-2</v>
      </c>
      <c r="N13" s="286">
        <v>-40</v>
      </c>
      <c r="O13" s="292">
        <v>13</v>
      </c>
      <c r="P13" s="243">
        <v>23</v>
      </c>
      <c r="Q13" s="243">
        <v>-10</v>
      </c>
      <c r="R13" s="285">
        <v>-43.47826086956522</v>
      </c>
      <c r="S13" s="243">
        <v>6</v>
      </c>
      <c r="T13" s="243">
        <v>15</v>
      </c>
      <c r="U13" s="243">
        <v>-9</v>
      </c>
      <c r="V13" s="286">
        <v>-60</v>
      </c>
    </row>
    <row r="14" spans="1:22" ht="20.25" customHeight="1">
      <c r="A14" s="204"/>
      <c r="B14" s="468" t="s">
        <v>189</v>
      </c>
      <c r="C14" s="468"/>
      <c r="D14" s="468"/>
      <c r="E14" s="468"/>
      <c r="F14" s="205"/>
      <c r="G14" s="242">
        <v>13</v>
      </c>
      <c r="H14" s="243">
        <v>21</v>
      </c>
      <c r="I14" s="243">
        <v>-8</v>
      </c>
      <c r="J14" s="285">
        <v>-38.095238095238095</v>
      </c>
      <c r="K14" s="243">
        <v>1</v>
      </c>
      <c r="L14" s="243">
        <v>5</v>
      </c>
      <c r="M14" s="243">
        <v>-4</v>
      </c>
      <c r="N14" s="286">
        <v>-80</v>
      </c>
      <c r="O14" s="292">
        <v>27</v>
      </c>
      <c r="P14" s="243">
        <v>37</v>
      </c>
      <c r="Q14" s="243">
        <v>-10</v>
      </c>
      <c r="R14" s="285">
        <v>-27.027027027027028</v>
      </c>
      <c r="S14" s="243">
        <v>13</v>
      </c>
      <c r="T14" s="243">
        <v>21</v>
      </c>
      <c r="U14" s="243">
        <v>-8</v>
      </c>
      <c r="V14" s="286">
        <v>-38.095238095238095</v>
      </c>
    </row>
    <row r="15" spans="1:22" ht="20.25" customHeight="1">
      <c r="A15" s="204"/>
      <c r="B15" s="468" t="s">
        <v>188</v>
      </c>
      <c r="C15" s="468"/>
      <c r="D15" s="468"/>
      <c r="E15" s="468"/>
      <c r="F15" s="205"/>
      <c r="G15" s="242">
        <v>15</v>
      </c>
      <c r="H15" s="243">
        <v>23</v>
      </c>
      <c r="I15" s="243">
        <v>-8</v>
      </c>
      <c r="J15" s="285">
        <v>-34.78260869565217</v>
      </c>
      <c r="K15" s="243">
        <v>7</v>
      </c>
      <c r="L15" s="243">
        <v>11</v>
      </c>
      <c r="M15" s="243">
        <v>-4</v>
      </c>
      <c r="N15" s="286">
        <v>-36.36363636363637</v>
      </c>
      <c r="O15" s="292">
        <v>29</v>
      </c>
      <c r="P15" s="243">
        <v>35</v>
      </c>
      <c r="Q15" s="243">
        <v>-6</v>
      </c>
      <c r="R15" s="285">
        <v>-17.142857142857142</v>
      </c>
      <c r="S15" s="243">
        <v>11</v>
      </c>
      <c r="T15" s="243">
        <v>14</v>
      </c>
      <c r="U15" s="243">
        <v>-3</v>
      </c>
      <c r="V15" s="286">
        <v>-21.428571428571427</v>
      </c>
    </row>
    <row r="16" spans="1:22" ht="20.25" customHeight="1" thickBot="1">
      <c r="A16" s="204"/>
      <c r="B16" s="468" t="s">
        <v>187</v>
      </c>
      <c r="C16" s="468"/>
      <c r="D16" s="468"/>
      <c r="E16" s="468"/>
      <c r="F16" s="205"/>
      <c r="G16" s="242">
        <v>11</v>
      </c>
      <c r="H16" s="243">
        <v>12</v>
      </c>
      <c r="I16" s="243">
        <v>-1</v>
      </c>
      <c r="J16" s="285">
        <v>-8.333333333333334</v>
      </c>
      <c r="K16" s="243">
        <v>8</v>
      </c>
      <c r="L16" s="243">
        <v>4</v>
      </c>
      <c r="M16" s="243">
        <v>4</v>
      </c>
      <c r="N16" s="286">
        <v>100</v>
      </c>
      <c r="O16" s="292">
        <v>13</v>
      </c>
      <c r="P16" s="243">
        <v>8</v>
      </c>
      <c r="Q16" s="243">
        <v>5</v>
      </c>
      <c r="R16" s="285">
        <v>62.5</v>
      </c>
      <c r="S16" s="243">
        <v>5</v>
      </c>
      <c r="T16" s="243">
        <v>3</v>
      </c>
      <c r="U16" s="243">
        <v>2</v>
      </c>
      <c r="V16" s="286">
        <v>66.66666666666667</v>
      </c>
    </row>
    <row r="17" spans="1:22" ht="20.25" customHeight="1" thickBot="1">
      <c r="A17" s="198"/>
      <c r="B17" s="470" t="s">
        <v>186</v>
      </c>
      <c r="C17" s="470"/>
      <c r="D17" s="470"/>
      <c r="E17" s="470"/>
      <c r="F17" s="199"/>
      <c r="G17" s="234">
        <v>276</v>
      </c>
      <c r="H17" s="235">
        <v>362</v>
      </c>
      <c r="I17" s="235">
        <v>-86</v>
      </c>
      <c r="J17" s="283">
        <v>-23.756906077348066</v>
      </c>
      <c r="K17" s="235">
        <v>123</v>
      </c>
      <c r="L17" s="235">
        <v>196</v>
      </c>
      <c r="M17" s="235">
        <v>-73</v>
      </c>
      <c r="N17" s="284">
        <v>-37.244897959183675</v>
      </c>
      <c r="O17" s="291">
        <v>390</v>
      </c>
      <c r="P17" s="235">
        <v>399</v>
      </c>
      <c r="Q17" s="235">
        <v>-9</v>
      </c>
      <c r="R17" s="283">
        <v>-2.255639097744361</v>
      </c>
      <c r="S17" s="235">
        <v>241</v>
      </c>
      <c r="T17" s="235">
        <v>247</v>
      </c>
      <c r="U17" s="235">
        <v>-6</v>
      </c>
      <c r="V17" s="284">
        <v>-2.42914979757085</v>
      </c>
    </row>
    <row r="18" spans="1:22" ht="20.25" customHeight="1">
      <c r="A18" s="198"/>
      <c r="B18" s="470" t="s">
        <v>185</v>
      </c>
      <c r="C18" s="470"/>
      <c r="D18" s="470"/>
      <c r="E18" s="470"/>
      <c r="F18" s="199"/>
      <c r="G18" s="234">
        <v>35</v>
      </c>
      <c r="H18" s="235">
        <v>49</v>
      </c>
      <c r="I18" s="235">
        <v>-14</v>
      </c>
      <c r="J18" s="283">
        <v>-28.571428571428573</v>
      </c>
      <c r="K18" s="235">
        <v>10</v>
      </c>
      <c r="L18" s="235">
        <v>26</v>
      </c>
      <c r="M18" s="235">
        <v>-16</v>
      </c>
      <c r="N18" s="284">
        <v>-61.53846153846154</v>
      </c>
      <c r="O18" s="291">
        <v>39</v>
      </c>
      <c r="P18" s="235">
        <v>50</v>
      </c>
      <c r="Q18" s="235">
        <v>-11</v>
      </c>
      <c r="R18" s="283">
        <v>-22</v>
      </c>
      <c r="S18" s="235">
        <v>21</v>
      </c>
      <c r="T18" s="235">
        <v>23</v>
      </c>
      <c r="U18" s="235">
        <v>-2</v>
      </c>
      <c r="V18" s="284">
        <v>-8.695652173913043</v>
      </c>
    </row>
    <row r="19" spans="1:22" ht="20.25" customHeight="1">
      <c r="A19" s="204"/>
      <c r="B19" s="468" t="s">
        <v>184</v>
      </c>
      <c r="C19" s="468"/>
      <c r="D19" s="468"/>
      <c r="E19" s="468"/>
      <c r="F19" s="205"/>
      <c r="G19" s="242">
        <v>19</v>
      </c>
      <c r="H19" s="243">
        <v>32</v>
      </c>
      <c r="I19" s="243">
        <v>-13</v>
      </c>
      <c r="J19" s="285">
        <v>-40.625</v>
      </c>
      <c r="K19" s="243">
        <v>8</v>
      </c>
      <c r="L19" s="243">
        <v>20</v>
      </c>
      <c r="M19" s="243">
        <v>-12</v>
      </c>
      <c r="N19" s="286">
        <v>-60</v>
      </c>
      <c r="O19" s="292">
        <v>40</v>
      </c>
      <c r="P19" s="243">
        <v>54</v>
      </c>
      <c r="Q19" s="243">
        <v>-14</v>
      </c>
      <c r="R19" s="285">
        <v>-25.925925925925927</v>
      </c>
      <c r="S19" s="243">
        <v>22</v>
      </c>
      <c r="T19" s="243">
        <v>39</v>
      </c>
      <c r="U19" s="243">
        <v>-17</v>
      </c>
      <c r="V19" s="286">
        <v>-43.58974358974359</v>
      </c>
    </row>
    <row r="20" spans="1:22" ht="20.25" customHeight="1">
      <c r="A20" s="204"/>
      <c r="B20" s="468" t="s">
        <v>183</v>
      </c>
      <c r="C20" s="468"/>
      <c r="D20" s="468"/>
      <c r="E20" s="468"/>
      <c r="F20" s="205"/>
      <c r="G20" s="242">
        <v>83</v>
      </c>
      <c r="H20" s="243">
        <v>129</v>
      </c>
      <c r="I20" s="243">
        <v>-46</v>
      </c>
      <c r="J20" s="285">
        <v>-35.65891472868217</v>
      </c>
      <c r="K20" s="243">
        <v>33</v>
      </c>
      <c r="L20" s="243">
        <v>75</v>
      </c>
      <c r="M20" s="243">
        <v>-42</v>
      </c>
      <c r="N20" s="286">
        <v>-56</v>
      </c>
      <c r="O20" s="292">
        <v>182</v>
      </c>
      <c r="P20" s="243">
        <v>169</v>
      </c>
      <c r="Q20" s="243">
        <v>13</v>
      </c>
      <c r="R20" s="285">
        <v>7.6923076923076925</v>
      </c>
      <c r="S20" s="243">
        <v>122</v>
      </c>
      <c r="T20" s="243">
        <v>104</v>
      </c>
      <c r="U20" s="243">
        <v>18</v>
      </c>
      <c r="V20" s="286">
        <v>17.307692307692307</v>
      </c>
    </row>
    <row r="21" spans="1:22" ht="20.25" customHeight="1">
      <c r="A21" s="204"/>
      <c r="B21" s="468" t="s">
        <v>182</v>
      </c>
      <c r="C21" s="468"/>
      <c r="D21" s="468"/>
      <c r="E21" s="468"/>
      <c r="F21" s="205"/>
      <c r="G21" s="242">
        <v>22</v>
      </c>
      <c r="H21" s="243">
        <v>23</v>
      </c>
      <c r="I21" s="243">
        <v>-1</v>
      </c>
      <c r="J21" s="285">
        <v>-4.3478260869565215</v>
      </c>
      <c r="K21" s="243">
        <v>14</v>
      </c>
      <c r="L21" s="243">
        <v>16</v>
      </c>
      <c r="M21" s="243">
        <v>-2</v>
      </c>
      <c r="N21" s="286">
        <v>-12.5</v>
      </c>
      <c r="O21" s="292">
        <v>33</v>
      </c>
      <c r="P21" s="243">
        <v>32</v>
      </c>
      <c r="Q21" s="243">
        <v>1</v>
      </c>
      <c r="R21" s="285">
        <v>3.125</v>
      </c>
      <c r="S21" s="243">
        <v>20</v>
      </c>
      <c r="T21" s="243">
        <v>20</v>
      </c>
      <c r="U21" s="243">
        <v>0</v>
      </c>
      <c r="V21" s="286">
        <v>0</v>
      </c>
    </row>
    <row r="22" spans="1:22" ht="20.25" customHeight="1">
      <c r="A22" s="204"/>
      <c r="B22" s="468" t="s">
        <v>181</v>
      </c>
      <c r="C22" s="468"/>
      <c r="D22" s="468"/>
      <c r="E22" s="468"/>
      <c r="F22" s="205"/>
      <c r="G22" s="242">
        <v>34</v>
      </c>
      <c r="H22" s="243">
        <v>30</v>
      </c>
      <c r="I22" s="243">
        <v>4</v>
      </c>
      <c r="J22" s="285">
        <v>13.333333333333334</v>
      </c>
      <c r="K22" s="243">
        <v>17</v>
      </c>
      <c r="L22" s="243">
        <v>9</v>
      </c>
      <c r="M22" s="243">
        <v>8</v>
      </c>
      <c r="N22" s="286">
        <v>88.88888888888889</v>
      </c>
      <c r="O22" s="292">
        <v>16</v>
      </c>
      <c r="P22" s="243">
        <v>18</v>
      </c>
      <c r="Q22" s="243">
        <v>-2</v>
      </c>
      <c r="R22" s="285">
        <v>-11.11111111111111</v>
      </c>
      <c r="S22" s="243">
        <v>9</v>
      </c>
      <c r="T22" s="243">
        <v>10</v>
      </c>
      <c r="U22" s="243">
        <v>-1</v>
      </c>
      <c r="V22" s="286">
        <v>-10</v>
      </c>
    </row>
    <row r="23" spans="1:22" ht="20.25" customHeight="1" thickBot="1">
      <c r="A23" s="204"/>
      <c r="B23" s="468" t="s">
        <v>180</v>
      </c>
      <c r="C23" s="468"/>
      <c r="D23" s="468"/>
      <c r="E23" s="468"/>
      <c r="F23" s="205"/>
      <c r="G23" s="242">
        <v>83</v>
      </c>
      <c r="H23" s="243">
        <v>99</v>
      </c>
      <c r="I23" s="243">
        <v>-16</v>
      </c>
      <c r="J23" s="285">
        <v>-16.161616161616163</v>
      </c>
      <c r="K23" s="243">
        <v>41</v>
      </c>
      <c r="L23" s="243">
        <v>50</v>
      </c>
      <c r="M23" s="243">
        <v>-9</v>
      </c>
      <c r="N23" s="286">
        <v>-18</v>
      </c>
      <c r="O23" s="292">
        <v>80</v>
      </c>
      <c r="P23" s="243">
        <v>76</v>
      </c>
      <c r="Q23" s="243">
        <v>4</v>
      </c>
      <c r="R23" s="285">
        <v>5.2631578947368425</v>
      </c>
      <c r="S23" s="243">
        <v>47</v>
      </c>
      <c r="T23" s="243">
        <v>51</v>
      </c>
      <c r="U23" s="243">
        <v>-4</v>
      </c>
      <c r="V23" s="286">
        <v>-7.8431372549019605</v>
      </c>
    </row>
    <row r="24" spans="1:22" ht="20.25" customHeight="1" thickBot="1">
      <c r="A24" s="198"/>
      <c r="B24" s="470" t="s">
        <v>179</v>
      </c>
      <c r="C24" s="470"/>
      <c r="D24" s="470"/>
      <c r="E24" s="470"/>
      <c r="F24" s="199"/>
      <c r="G24" s="234">
        <v>897</v>
      </c>
      <c r="H24" s="235">
        <v>934</v>
      </c>
      <c r="I24" s="235">
        <v>-37</v>
      </c>
      <c r="J24" s="283">
        <v>-3.961456102783726</v>
      </c>
      <c r="K24" s="235">
        <v>428</v>
      </c>
      <c r="L24" s="235">
        <v>436</v>
      </c>
      <c r="M24" s="235">
        <v>-8</v>
      </c>
      <c r="N24" s="284">
        <v>-1.834862385321101</v>
      </c>
      <c r="O24" s="291">
        <v>1098</v>
      </c>
      <c r="P24" s="235">
        <v>1156</v>
      </c>
      <c r="Q24" s="235">
        <v>-58</v>
      </c>
      <c r="R24" s="283">
        <v>-5.017301038062284</v>
      </c>
      <c r="S24" s="235">
        <v>697</v>
      </c>
      <c r="T24" s="235">
        <v>682</v>
      </c>
      <c r="U24" s="235">
        <v>15</v>
      </c>
      <c r="V24" s="284">
        <v>2.19941348973607</v>
      </c>
    </row>
    <row r="25" spans="1:22" ht="20.25" customHeight="1" thickBot="1">
      <c r="A25" s="198"/>
      <c r="B25" s="470" t="s">
        <v>178</v>
      </c>
      <c r="C25" s="470"/>
      <c r="D25" s="470"/>
      <c r="E25" s="470"/>
      <c r="F25" s="199"/>
      <c r="G25" s="234">
        <v>1923</v>
      </c>
      <c r="H25" s="235">
        <v>2161</v>
      </c>
      <c r="I25" s="235">
        <v>-238</v>
      </c>
      <c r="J25" s="283">
        <v>-11.01341971309579</v>
      </c>
      <c r="K25" s="235">
        <v>1053</v>
      </c>
      <c r="L25" s="235">
        <v>1227</v>
      </c>
      <c r="M25" s="235">
        <v>-174</v>
      </c>
      <c r="N25" s="284">
        <v>-14.180929095354523</v>
      </c>
      <c r="O25" s="291">
        <v>1934</v>
      </c>
      <c r="P25" s="235">
        <v>2064</v>
      </c>
      <c r="Q25" s="235">
        <v>-130</v>
      </c>
      <c r="R25" s="283">
        <v>-6.2984496124031</v>
      </c>
      <c r="S25" s="235">
        <v>1174</v>
      </c>
      <c r="T25" s="235">
        <v>1285</v>
      </c>
      <c r="U25" s="235">
        <v>-111</v>
      </c>
      <c r="V25" s="284">
        <v>-8.638132295719844</v>
      </c>
    </row>
    <row r="26" spans="1:22" ht="20.25" customHeight="1">
      <c r="A26" s="198"/>
      <c r="B26" s="470" t="s">
        <v>177</v>
      </c>
      <c r="C26" s="470"/>
      <c r="D26" s="470"/>
      <c r="E26" s="470"/>
      <c r="F26" s="199"/>
      <c r="G26" s="234">
        <v>164</v>
      </c>
      <c r="H26" s="235">
        <v>200</v>
      </c>
      <c r="I26" s="235">
        <v>-36</v>
      </c>
      <c r="J26" s="283">
        <v>-18</v>
      </c>
      <c r="K26" s="235">
        <v>84</v>
      </c>
      <c r="L26" s="235">
        <v>106</v>
      </c>
      <c r="M26" s="235">
        <v>-22</v>
      </c>
      <c r="N26" s="284">
        <v>-20.754716981132077</v>
      </c>
      <c r="O26" s="291">
        <v>139</v>
      </c>
      <c r="P26" s="235">
        <v>156</v>
      </c>
      <c r="Q26" s="235">
        <v>-17</v>
      </c>
      <c r="R26" s="283">
        <v>-10.897435897435898</v>
      </c>
      <c r="S26" s="235">
        <v>89</v>
      </c>
      <c r="T26" s="235">
        <v>105</v>
      </c>
      <c r="U26" s="235">
        <v>-16</v>
      </c>
      <c r="V26" s="284">
        <v>-15.238095238095237</v>
      </c>
    </row>
    <row r="27" spans="1:22" ht="20.25" customHeight="1">
      <c r="A27" s="204"/>
      <c r="B27" s="468" t="s">
        <v>176</v>
      </c>
      <c r="C27" s="468"/>
      <c r="D27" s="468"/>
      <c r="E27" s="468"/>
      <c r="F27" s="205"/>
      <c r="G27" s="242">
        <v>99</v>
      </c>
      <c r="H27" s="243">
        <v>146</v>
      </c>
      <c r="I27" s="243">
        <v>-47</v>
      </c>
      <c r="J27" s="285">
        <v>-32.19178082191781</v>
      </c>
      <c r="K27" s="243">
        <v>42</v>
      </c>
      <c r="L27" s="243">
        <v>77</v>
      </c>
      <c r="M27" s="243">
        <v>-35</v>
      </c>
      <c r="N27" s="286">
        <v>-45.45454545454545</v>
      </c>
      <c r="O27" s="292">
        <v>102</v>
      </c>
      <c r="P27" s="243">
        <v>105</v>
      </c>
      <c r="Q27" s="243">
        <v>-3</v>
      </c>
      <c r="R27" s="285">
        <v>-2.857142857142857</v>
      </c>
      <c r="S27" s="243">
        <v>62</v>
      </c>
      <c r="T27" s="243">
        <v>73</v>
      </c>
      <c r="U27" s="243">
        <v>-11</v>
      </c>
      <c r="V27" s="286">
        <v>-15.068493150684931</v>
      </c>
    </row>
    <row r="28" spans="1:22" ht="20.25" customHeight="1">
      <c r="A28" s="204"/>
      <c r="B28" s="468" t="s">
        <v>175</v>
      </c>
      <c r="C28" s="468"/>
      <c r="D28" s="468"/>
      <c r="E28" s="468"/>
      <c r="F28" s="205"/>
      <c r="G28" s="242">
        <v>110</v>
      </c>
      <c r="H28" s="243">
        <v>149</v>
      </c>
      <c r="I28" s="243">
        <v>-39</v>
      </c>
      <c r="J28" s="285">
        <v>-26.174496644295303</v>
      </c>
      <c r="K28" s="243">
        <v>55</v>
      </c>
      <c r="L28" s="243">
        <v>90</v>
      </c>
      <c r="M28" s="243">
        <v>-35</v>
      </c>
      <c r="N28" s="286">
        <v>-38.888888888888886</v>
      </c>
      <c r="O28" s="292">
        <v>43</v>
      </c>
      <c r="P28" s="243">
        <v>79</v>
      </c>
      <c r="Q28" s="243">
        <v>-36</v>
      </c>
      <c r="R28" s="285">
        <v>-45.56962025316456</v>
      </c>
      <c r="S28" s="243">
        <v>26</v>
      </c>
      <c r="T28" s="243">
        <v>42</v>
      </c>
      <c r="U28" s="243">
        <v>-16</v>
      </c>
      <c r="V28" s="286">
        <v>-38.095238095238095</v>
      </c>
    </row>
    <row r="29" spans="1:22" ht="20.25" customHeight="1">
      <c r="A29" s="204"/>
      <c r="B29" s="468" t="s">
        <v>174</v>
      </c>
      <c r="C29" s="468"/>
      <c r="D29" s="468"/>
      <c r="E29" s="468"/>
      <c r="F29" s="205"/>
      <c r="G29" s="242">
        <v>381</v>
      </c>
      <c r="H29" s="243">
        <v>439</v>
      </c>
      <c r="I29" s="243">
        <v>-58</v>
      </c>
      <c r="J29" s="285">
        <v>-13.211845102505695</v>
      </c>
      <c r="K29" s="243">
        <v>226</v>
      </c>
      <c r="L29" s="243">
        <v>254</v>
      </c>
      <c r="M29" s="243">
        <v>-28</v>
      </c>
      <c r="N29" s="286">
        <v>-11.023622047244094</v>
      </c>
      <c r="O29" s="292">
        <v>447</v>
      </c>
      <c r="P29" s="243">
        <v>472</v>
      </c>
      <c r="Q29" s="243">
        <v>-25</v>
      </c>
      <c r="R29" s="285">
        <v>-5.296610169491525</v>
      </c>
      <c r="S29" s="243">
        <v>278</v>
      </c>
      <c r="T29" s="243">
        <v>284</v>
      </c>
      <c r="U29" s="243">
        <v>-6</v>
      </c>
      <c r="V29" s="286">
        <v>-2.112676056338028</v>
      </c>
    </row>
    <row r="30" spans="1:22" ht="20.25" customHeight="1">
      <c r="A30" s="204"/>
      <c r="B30" s="468" t="s">
        <v>173</v>
      </c>
      <c r="C30" s="468"/>
      <c r="D30" s="468"/>
      <c r="E30" s="468"/>
      <c r="F30" s="205"/>
      <c r="G30" s="242">
        <v>326</v>
      </c>
      <c r="H30" s="243">
        <v>395</v>
      </c>
      <c r="I30" s="243">
        <v>-69</v>
      </c>
      <c r="J30" s="285">
        <v>-17.468354430379748</v>
      </c>
      <c r="K30" s="243">
        <v>203</v>
      </c>
      <c r="L30" s="243">
        <v>244</v>
      </c>
      <c r="M30" s="243">
        <v>-41</v>
      </c>
      <c r="N30" s="286">
        <v>-16.80327868852459</v>
      </c>
      <c r="O30" s="292">
        <v>386</v>
      </c>
      <c r="P30" s="243">
        <v>320</v>
      </c>
      <c r="Q30" s="243">
        <v>66</v>
      </c>
      <c r="R30" s="285">
        <v>20.625</v>
      </c>
      <c r="S30" s="243">
        <v>215</v>
      </c>
      <c r="T30" s="243">
        <v>209</v>
      </c>
      <c r="U30" s="243">
        <v>6</v>
      </c>
      <c r="V30" s="286">
        <v>2.8708133971291865</v>
      </c>
    </row>
    <row r="31" spans="1:22" ht="20.25" customHeight="1">
      <c r="A31" s="204"/>
      <c r="B31" s="468" t="s">
        <v>172</v>
      </c>
      <c r="C31" s="468"/>
      <c r="D31" s="468"/>
      <c r="E31" s="468"/>
      <c r="F31" s="205"/>
      <c r="G31" s="242">
        <v>507</v>
      </c>
      <c r="H31" s="243">
        <v>494</v>
      </c>
      <c r="I31" s="243">
        <v>13</v>
      </c>
      <c r="J31" s="285">
        <v>2.6315789473684212</v>
      </c>
      <c r="K31" s="243">
        <v>277</v>
      </c>
      <c r="L31" s="243">
        <v>286</v>
      </c>
      <c r="M31" s="243">
        <v>-9</v>
      </c>
      <c r="N31" s="286">
        <v>-3.1468531468531467</v>
      </c>
      <c r="O31" s="292">
        <v>409</v>
      </c>
      <c r="P31" s="243">
        <v>436</v>
      </c>
      <c r="Q31" s="243">
        <v>-27</v>
      </c>
      <c r="R31" s="285">
        <v>-6.192660550458716</v>
      </c>
      <c r="S31" s="243">
        <v>227</v>
      </c>
      <c r="T31" s="243">
        <v>245</v>
      </c>
      <c r="U31" s="243">
        <v>-18</v>
      </c>
      <c r="V31" s="286">
        <v>-7.346938775510204</v>
      </c>
    </row>
    <row r="32" spans="1:22" ht="20.25" customHeight="1">
      <c r="A32" s="204"/>
      <c r="B32" s="468" t="s">
        <v>171</v>
      </c>
      <c r="C32" s="468"/>
      <c r="D32" s="468"/>
      <c r="E32" s="468"/>
      <c r="F32" s="205"/>
      <c r="G32" s="242">
        <v>86</v>
      </c>
      <c r="H32" s="243">
        <v>99</v>
      </c>
      <c r="I32" s="243">
        <v>-13</v>
      </c>
      <c r="J32" s="285">
        <v>-13.131313131313131</v>
      </c>
      <c r="K32" s="243">
        <v>41</v>
      </c>
      <c r="L32" s="243">
        <v>47</v>
      </c>
      <c r="M32" s="243">
        <v>-6</v>
      </c>
      <c r="N32" s="286">
        <v>-12.76595744680851</v>
      </c>
      <c r="O32" s="292">
        <v>118</v>
      </c>
      <c r="P32" s="243">
        <v>159</v>
      </c>
      <c r="Q32" s="243">
        <v>-41</v>
      </c>
      <c r="R32" s="285">
        <v>-25.78616352201258</v>
      </c>
      <c r="S32" s="243">
        <v>78</v>
      </c>
      <c r="T32" s="243">
        <v>96</v>
      </c>
      <c r="U32" s="243">
        <v>-18</v>
      </c>
      <c r="V32" s="286">
        <v>-18.75</v>
      </c>
    </row>
    <row r="33" spans="1:22" ht="20.25" customHeight="1">
      <c r="A33" s="204"/>
      <c r="B33" s="468" t="s">
        <v>170</v>
      </c>
      <c r="C33" s="468"/>
      <c r="D33" s="468"/>
      <c r="E33" s="468"/>
      <c r="F33" s="205"/>
      <c r="G33" s="242">
        <v>29</v>
      </c>
      <c r="H33" s="243">
        <v>30</v>
      </c>
      <c r="I33" s="243">
        <v>-1</v>
      </c>
      <c r="J33" s="285">
        <v>-3.3333333333333335</v>
      </c>
      <c r="K33" s="243">
        <v>18</v>
      </c>
      <c r="L33" s="243">
        <v>15</v>
      </c>
      <c r="M33" s="243">
        <v>3</v>
      </c>
      <c r="N33" s="286">
        <v>20</v>
      </c>
      <c r="O33" s="292">
        <v>30</v>
      </c>
      <c r="P33" s="243">
        <v>27</v>
      </c>
      <c r="Q33" s="243">
        <v>3</v>
      </c>
      <c r="R33" s="285">
        <v>11.11111111111111</v>
      </c>
      <c r="S33" s="243">
        <v>12</v>
      </c>
      <c r="T33" s="243">
        <v>17</v>
      </c>
      <c r="U33" s="243">
        <v>-5</v>
      </c>
      <c r="V33" s="286">
        <v>-29.41176470588235</v>
      </c>
    </row>
    <row r="34" spans="1:22" ht="20.25" customHeight="1">
      <c r="A34" s="204"/>
      <c r="B34" s="468" t="s">
        <v>169</v>
      </c>
      <c r="C34" s="468"/>
      <c r="D34" s="468"/>
      <c r="E34" s="468"/>
      <c r="F34" s="205"/>
      <c r="G34" s="242">
        <v>56</v>
      </c>
      <c r="H34" s="243">
        <v>47</v>
      </c>
      <c r="I34" s="243">
        <v>9</v>
      </c>
      <c r="J34" s="285">
        <v>19.148936170212767</v>
      </c>
      <c r="K34" s="243">
        <v>22</v>
      </c>
      <c r="L34" s="243">
        <v>24</v>
      </c>
      <c r="M34" s="243">
        <v>-2</v>
      </c>
      <c r="N34" s="286">
        <v>-8.333333333333334</v>
      </c>
      <c r="O34" s="292">
        <v>80</v>
      </c>
      <c r="P34" s="243">
        <v>70</v>
      </c>
      <c r="Q34" s="243">
        <v>10</v>
      </c>
      <c r="R34" s="285">
        <v>14.285714285714286</v>
      </c>
      <c r="S34" s="243">
        <v>61</v>
      </c>
      <c r="T34" s="243">
        <v>54</v>
      </c>
      <c r="U34" s="243">
        <v>7</v>
      </c>
      <c r="V34" s="286">
        <v>12.962962962962964</v>
      </c>
    </row>
    <row r="35" spans="1:22" ht="20.25" customHeight="1" thickBot="1">
      <c r="A35" s="204"/>
      <c r="B35" s="468" t="s">
        <v>168</v>
      </c>
      <c r="C35" s="468"/>
      <c r="D35" s="468"/>
      <c r="E35" s="468"/>
      <c r="F35" s="205"/>
      <c r="G35" s="242">
        <v>165</v>
      </c>
      <c r="H35" s="243">
        <v>162</v>
      </c>
      <c r="I35" s="243">
        <v>3</v>
      </c>
      <c r="J35" s="285">
        <v>1.8518518518518519</v>
      </c>
      <c r="K35" s="243">
        <v>85</v>
      </c>
      <c r="L35" s="243">
        <v>84</v>
      </c>
      <c r="M35" s="243">
        <v>1</v>
      </c>
      <c r="N35" s="286">
        <v>1.1904761904761905</v>
      </c>
      <c r="O35" s="292">
        <v>180</v>
      </c>
      <c r="P35" s="243">
        <v>240</v>
      </c>
      <c r="Q35" s="243">
        <v>-60</v>
      </c>
      <c r="R35" s="285">
        <v>-25</v>
      </c>
      <c r="S35" s="243">
        <v>126</v>
      </c>
      <c r="T35" s="243">
        <v>160</v>
      </c>
      <c r="U35" s="243">
        <v>-34</v>
      </c>
      <c r="V35" s="286">
        <v>-21.25</v>
      </c>
    </row>
    <row r="36" spans="1:22" ht="20.25" customHeight="1" thickBot="1">
      <c r="A36" s="198"/>
      <c r="B36" s="470" t="s">
        <v>167</v>
      </c>
      <c r="C36" s="470"/>
      <c r="D36" s="470"/>
      <c r="E36" s="470"/>
      <c r="F36" s="199"/>
      <c r="G36" s="234">
        <v>724</v>
      </c>
      <c r="H36" s="235">
        <v>907</v>
      </c>
      <c r="I36" s="235">
        <v>-183</v>
      </c>
      <c r="J36" s="283">
        <v>-20.17640573318633</v>
      </c>
      <c r="K36" s="235">
        <v>472</v>
      </c>
      <c r="L36" s="235">
        <v>575</v>
      </c>
      <c r="M36" s="235">
        <v>-103</v>
      </c>
      <c r="N36" s="284">
        <v>-17.91304347826087</v>
      </c>
      <c r="O36" s="291">
        <v>686</v>
      </c>
      <c r="P36" s="235">
        <v>778</v>
      </c>
      <c r="Q36" s="235">
        <v>-92</v>
      </c>
      <c r="R36" s="283">
        <v>-11.825192802056556</v>
      </c>
      <c r="S36" s="235">
        <v>449</v>
      </c>
      <c r="T36" s="235">
        <v>480</v>
      </c>
      <c r="U36" s="235">
        <v>-31</v>
      </c>
      <c r="V36" s="284">
        <v>-6.458333333333333</v>
      </c>
    </row>
    <row r="37" spans="1:22" ht="20.25" customHeight="1">
      <c r="A37" s="198"/>
      <c r="B37" s="470" t="s">
        <v>166</v>
      </c>
      <c r="C37" s="470"/>
      <c r="D37" s="470"/>
      <c r="E37" s="470"/>
      <c r="F37" s="199"/>
      <c r="G37" s="234">
        <v>38</v>
      </c>
      <c r="H37" s="235">
        <v>29</v>
      </c>
      <c r="I37" s="235">
        <v>9</v>
      </c>
      <c r="J37" s="283">
        <v>31.03448275862069</v>
      </c>
      <c r="K37" s="235">
        <v>22</v>
      </c>
      <c r="L37" s="235">
        <v>13</v>
      </c>
      <c r="M37" s="235">
        <v>9</v>
      </c>
      <c r="N37" s="284">
        <v>69.23076923076923</v>
      </c>
      <c r="O37" s="291">
        <v>40</v>
      </c>
      <c r="P37" s="235">
        <v>43</v>
      </c>
      <c r="Q37" s="235">
        <v>-3</v>
      </c>
      <c r="R37" s="283">
        <v>-6.976744186046512</v>
      </c>
      <c r="S37" s="235">
        <v>25</v>
      </c>
      <c r="T37" s="235">
        <v>31</v>
      </c>
      <c r="U37" s="235">
        <v>-6</v>
      </c>
      <c r="V37" s="284">
        <v>-19.35483870967742</v>
      </c>
    </row>
    <row r="38" spans="1:22" ht="20.25" customHeight="1">
      <c r="A38" s="204"/>
      <c r="B38" s="468" t="s">
        <v>165</v>
      </c>
      <c r="C38" s="468"/>
      <c r="D38" s="468"/>
      <c r="E38" s="468"/>
      <c r="F38" s="205"/>
      <c r="G38" s="242">
        <v>22</v>
      </c>
      <c r="H38" s="243">
        <v>27</v>
      </c>
      <c r="I38" s="243">
        <v>-5</v>
      </c>
      <c r="J38" s="285">
        <v>-18.51851851851852</v>
      </c>
      <c r="K38" s="243">
        <v>15</v>
      </c>
      <c r="L38" s="243">
        <v>15</v>
      </c>
      <c r="M38" s="243">
        <v>0</v>
      </c>
      <c r="N38" s="286">
        <v>0</v>
      </c>
      <c r="O38" s="292">
        <v>26</v>
      </c>
      <c r="P38" s="243">
        <v>38</v>
      </c>
      <c r="Q38" s="243">
        <v>-12</v>
      </c>
      <c r="R38" s="285">
        <v>-31.57894736842105</v>
      </c>
      <c r="S38" s="243">
        <v>16</v>
      </c>
      <c r="T38" s="243">
        <v>18</v>
      </c>
      <c r="U38" s="243">
        <v>-2</v>
      </c>
      <c r="V38" s="286">
        <v>-11.11111111111111</v>
      </c>
    </row>
    <row r="39" spans="1:22" ht="20.25" customHeight="1">
      <c r="A39" s="204"/>
      <c r="B39" s="468" t="s">
        <v>164</v>
      </c>
      <c r="C39" s="468"/>
      <c r="D39" s="468"/>
      <c r="E39" s="468"/>
      <c r="F39" s="205"/>
      <c r="G39" s="242">
        <v>22</v>
      </c>
      <c r="H39" s="243">
        <v>20</v>
      </c>
      <c r="I39" s="243">
        <v>2</v>
      </c>
      <c r="J39" s="285">
        <v>10</v>
      </c>
      <c r="K39" s="243">
        <v>11</v>
      </c>
      <c r="L39" s="243">
        <v>12</v>
      </c>
      <c r="M39" s="243">
        <v>-1</v>
      </c>
      <c r="N39" s="286">
        <v>-8.333333333333334</v>
      </c>
      <c r="O39" s="292">
        <v>23</v>
      </c>
      <c r="P39" s="243">
        <v>33</v>
      </c>
      <c r="Q39" s="243">
        <v>-10</v>
      </c>
      <c r="R39" s="285">
        <v>-30.303030303030305</v>
      </c>
      <c r="S39" s="243">
        <v>21</v>
      </c>
      <c r="T39" s="243">
        <v>23</v>
      </c>
      <c r="U39" s="243">
        <v>-2</v>
      </c>
      <c r="V39" s="286">
        <v>-8.695652173913043</v>
      </c>
    </row>
    <row r="40" spans="1:22" ht="20.25" customHeight="1">
      <c r="A40" s="204"/>
      <c r="B40" s="468" t="s">
        <v>163</v>
      </c>
      <c r="C40" s="468"/>
      <c r="D40" s="468"/>
      <c r="E40" s="468"/>
      <c r="F40" s="205"/>
      <c r="G40" s="242">
        <v>58</v>
      </c>
      <c r="H40" s="243">
        <v>107</v>
      </c>
      <c r="I40" s="243">
        <v>-49</v>
      </c>
      <c r="J40" s="285">
        <v>-45.794392523364486</v>
      </c>
      <c r="K40" s="243">
        <v>37</v>
      </c>
      <c r="L40" s="243">
        <v>66</v>
      </c>
      <c r="M40" s="243">
        <v>-29</v>
      </c>
      <c r="N40" s="286">
        <v>-43.93939393939394</v>
      </c>
      <c r="O40" s="292">
        <v>73</v>
      </c>
      <c r="P40" s="243">
        <v>111</v>
      </c>
      <c r="Q40" s="243">
        <v>-38</v>
      </c>
      <c r="R40" s="285">
        <v>-34.234234234234236</v>
      </c>
      <c r="S40" s="243">
        <v>49</v>
      </c>
      <c r="T40" s="243">
        <v>78</v>
      </c>
      <c r="U40" s="243">
        <v>-29</v>
      </c>
      <c r="V40" s="286">
        <v>-37.17948717948718</v>
      </c>
    </row>
    <row r="41" spans="1:22" ht="20.25" customHeight="1">
      <c r="A41" s="204"/>
      <c r="B41" s="468" t="s">
        <v>162</v>
      </c>
      <c r="C41" s="468"/>
      <c r="D41" s="468"/>
      <c r="E41" s="468"/>
      <c r="F41" s="205"/>
      <c r="G41" s="242">
        <v>528</v>
      </c>
      <c r="H41" s="243">
        <v>634</v>
      </c>
      <c r="I41" s="243">
        <v>-106</v>
      </c>
      <c r="J41" s="285">
        <v>-16.7192429022082</v>
      </c>
      <c r="K41" s="243">
        <v>359</v>
      </c>
      <c r="L41" s="243">
        <v>419</v>
      </c>
      <c r="M41" s="243">
        <v>-60</v>
      </c>
      <c r="N41" s="286">
        <v>-14.319809069212411</v>
      </c>
      <c r="O41" s="292">
        <v>437</v>
      </c>
      <c r="P41" s="243">
        <v>462</v>
      </c>
      <c r="Q41" s="243">
        <v>-25</v>
      </c>
      <c r="R41" s="285">
        <v>-5.411255411255412</v>
      </c>
      <c r="S41" s="243">
        <v>277</v>
      </c>
      <c r="T41" s="243">
        <v>273</v>
      </c>
      <c r="U41" s="243">
        <v>4</v>
      </c>
      <c r="V41" s="286">
        <v>1.465201465201465</v>
      </c>
    </row>
    <row r="42" spans="1:22" ht="20.25" customHeight="1" thickBot="1">
      <c r="A42" s="204"/>
      <c r="B42" s="468" t="s">
        <v>161</v>
      </c>
      <c r="C42" s="468"/>
      <c r="D42" s="468"/>
      <c r="E42" s="468"/>
      <c r="F42" s="205"/>
      <c r="G42" s="242">
        <v>56</v>
      </c>
      <c r="H42" s="243">
        <v>90</v>
      </c>
      <c r="I42" s="243">
        <v>-34</v>
      </c>
      <c r="J42" s="285">
        <v>-37.77777777777778</v>
      </c>
      <c r="K42" s="243">
        <v>28</v>
      </c>
      <c r="L42" s="243">
        <v>50</v>
      </c>
      <c r="M42" s="243">
        <v>-22</v>
      </c>
      <c r="N42" s="286">
        <v>-44</v>
      </c>
      <c r="O42" s="292">
        <v>87</v>
      </c>
      <c r="P42" s="243">
        <v>91</v>
      </c>
      <c r="Q42" s="243">
        <v>-4</v>
      </c>
      <c r="R42" s="285">
        <v>-4.395604395604396</v>
      </c>
      <c r="S42" s="243">
        <v>61</v>
      </c>
      <c r="T42" s="243">
        <v>57</v>
      </c>
      <c r="U42" s="243">
        <v>4</v>
      </c>
      <c r="V42" s="286">
        <v>7.017543859649122</v>
      </c>
    </row>
    <row r="43" spans="1:22" ht="20.25" customHeight="1" thickBot="1">
      <c r="A43" s="198"/>
      <c r="B43" s="470" t="s">
        <v>160</v>
      </c>
      <c r="C43" s="470"/>
      <c r="D43" s="470"/>
      <c r="E43" s="470"/>
      <c r="F43" s="199"/>
      <c r="G43" s="234">
        <v>1301</v>
      </c>
      <c r="H43" s="235">
        <v>1500</v>
      </c>
      <c r="I43" s="235">
        <v>-199</v>
      </c>
      <c r="J43" s="283">
        <v>-13.266666666666667</v>
      </c>
      <c r="K43" s="235">
        <v>780</v>
      </c>
      <c r="L43" s="235">
        <v>874</v>
      </c>
      <c r="M43" s="235">
        <v>-94</v>
      </c>
      <c r="N43" s="284">
        <v>-10.755148741418765</v>
      </c>
      <c r="O43" s="291">
        <v>1506</v>
      </c>
      <c r="P43" s="235">
        <v>1632</v>
      </c>
      <c r="Q43" s="235">
        <v>-126</v>
      </c>
      <c r="R43" s="283">
        <v>-7.720588235294118</v>
      </c>
      <c r="S43" s="235">
        <v>869</v>
      </c>
      <c r="T43" s="235">
        <v>964</v>
      </c>
      <c r="U43" s="235">
        <v>-95</v>
      </c>
      <c r="V43" s="284">
        <v>-9.854771784232366</v>
      </c>
    </row>
    <row r="44" spans="1:22" ht="20.25" customHeight="1">
      <c r="A44" s="198"/>
      <c r="B44" s="470" t="s">
        <v>159</v>
      </c>
      <c r="C44" s="470"/>
      <c r="D44" s="470"/>
      <c r="E44" s="470"/>
      <c r="F44" s="199"/>
      <c r="G44" s="234">
        <v>45</v>
      </c>
      <c r="H44" s="235">
        <v>37</v>
      </c>
      <c r="I44" s="235">
        <v>8</v>
      </c>
      <c r="J44" s="283">
        <v>21.62162162162162</v>
      </c>
      <c r="K44" s="235">
        <v>25</v>
      </c>
      <c r="L44" s="235">
        <v>14</v>
      </c>
      <c r="M44" s="235">
        <v>11</v>
      </c>
      <c r="N44" s="284">
        <v>78.57142857142857</v>
      </c>
      <c r="O44" s="291">
        <v>51</v>
      </c>
      <c r="P44" s="235">
        <v>69</v>
      </c>
      <c r="Q44" s="235">
        <v>-18</v>
      </c>
      <c r="R44" s="283">
        <v>-26.08695652173913</v>
      </c>
      <c r="S44" s="235">
        <v>30</v>
      </c>
      <c r="T44" s="235">
        <v>52</v>
      </c>
      <c r="U44" s="235">
        <v>-22</v>
      </c>
      <c r="V44" s="284">
        <v>-42.30769230769231</v>
      </c>
    </row>
    <row r="45" spans="1:22" ht="20.25" customHeight="1">
      <c r="A45" s="204"/>
      <c r="B45" s="468" t="s">
        <v>158</v>
      </c>
      <c r="C45" s="468"/>
      <c r="D45" s="468"/>
      <c r="E45" s="468"/>
      <c r="F45" s="205"/>
      <c r="G45" s="242">
        <v>140</v>
      </c>
      <c r="H45" s="243">
        <v>181</v>
      </c>
      <c r="I45" s="243">
        <v>-41</v>
      </c>
      <c r="J45" s="285">
        <v>-22.65193370165746</v>
      </c>
      <c r="K45" s="243">
        <v>79</v>
      </c>
      <c r="L45" s="243">
        <v>94</v>
      </c>
      <c r="M45" s="243">
        <v>-15</v>
      </c>
      <c r="N45" s="286">
        <v>-15.957446808510639</v>
      </c>
      <c r="O45" s="292">
        <v>215</v>
      </c>
      <c r="P45" s="243">
        <v>192</v>
      </c>
      <c r="Q45" s="243">
        <v>23</v>
      </c>
      <c r="R45" s="285">
        <v>11.979166666666666</v>
      </c>
      <c r="S45" s="243">
        <v>113</v>
      </c>
      <c r="T45" s="243">
        <v>111</v>
      </c>
      <c r="U45" s="243">
        <v>2</v>
      </c>
      <c r="V45" s="286">
        <v>1.8018018018018018</v>
      </c>
    </row>
    <row r="46" spans="1:22" ht="20.25" customHeight="1">
      <c r="A46" s="204"/>
      <c r="B46" s="468" t="s">
        <v>157</v>
      </c>
      <c r="C46" s="468"/>
      <c r="D46" s="468"/>
      <c r="E46" s="468"/>
      <c r="F46" s="205"/>
      <c r="G46" s="242">
        <v>680</v>
      </c>
      <c r="H46" s="243">
        <v>770</v>
      </c>
      <c r="I46" s="243">
        <v>-90</v>
      </c>
      <c r="J46" s="285">
        <v>-11.688311688311689</v>
      </c>
      <c r="K46" s="243">
        <v>437</v>
      </c>
      <c r="L46" s="243">
        <v>491</v>
      </c>
      <c r="M46" s="243">
        <v>-54</v>
      </c>
      <c r="N46" s="286">
        <v>-10.9979633401222</v>
      </c>
      <c r="O46" s="292">
        <v>780</v>
      </c>
      <c r="P46" s="243">
        <v>878</v>
      </c>
      <c r="Q46" s="243">
        <v>-98</v>
      </c>
      <c r="R46" s="285">
        <v>-11.161731207289295</v>
      </c>
      <c r="S46" s="243">
        <v>459</v>
      </c>
      <c r="T46" s="243">
        <v>499</v>
      </c>
      <c r="U46" s="243">
        <v>-40</v>
      </c>
      <c r="V46" s="286">
        <v>-8.016032064128256</v>
      </c>
    </row>
    <row r="47" spans="1:22" ht="20.25" customHeight="1">
      <c r="A47" s="204"/>
      <c r="B47" s="468" t="s">
        <v>156</v>
      </c>
      <c r="C47" s="468"/>
      <c r="D47" s="468"/>
      <c r="E47" s="468"/>
      <c r="F47" s="205"/>
      <c r="G47" s="242">
        <v>367</v>
      </c>
      <c r="H47" s="243">
        <v>385</v>
      </c>
      <c r="I47" s="243">
        <v>-18</v>
      </c>
      <c r="J47" s="285">
        <v>-4.675324675324675</v>
      </c>
      <c r="K47" s="243">
        <v>214</v>
      </c>
      <c r="L47" s="243">
        <v>223</v>
      </c>
      <c r="M47" s="243">
        <v>-9</v>
      </c>
      <c r="N47" s="286">
        <v>-4.0358744394618835</v>
      </c>
      <c r="O47" s="292">
        <v>378</v>
      </c>
      <c r="P47" s="243">
        <v>383</v>
      </c>
      <c r="Q47" s="243">
        <v>-5</v>
      </c>
      <c r="R47" s="285">
        <v>-1.3054830287206267</v>
      </c>
      <c r="S47" s="243">
        <v>214</v>
      </c>
      <c r="T47" s="243">
        <v>235</v>
      </c>
      <c r="U47" s="243">
        <v>-21</v>
      </c>
      <c r="V47" s="286">
        <v>-8.936170212765957</v>
      </c>
    </row>
    <row r="48" spans="1:22" ht="20.25" customHeight="1">
      <c r="A48" s="204"/>
      <c r="B48" s="468" t="s">
        <v>155</v>
      </c>
      <c r="C48" s="468"/>
      <c r="D48" s="468"/>
      <c r="E48" s="468"/>
      <c r="F48" s="205"/>
      <c r="G48" s="242">
        <v>42</v>
      </c>
      <c r="H48" s="243">
        <v>65</v>
      </c>
      <c r="I48" s="243">
        <v>-23</v>
      </c>
      <c r="J48" s="285">
        <v>-35.38461538461539</v>
      </c>
      <c r="K48" s="243">
        <v>18</v>
      </c>
      <c r="L48" s="243">
        <v>23</v>
      </c>
      <c r="M48" s="243">
        <v>-5</v>
      </c>
      <c r="N48" s="286">
        <v>-21.73913043478261</v>
      </c>
      <c r="O48" s="292">
        <v>46</v>
      </c>
      <c r="P48" s="243">
        <v>65</v>
      </c>
      <c r="Q48" s="243">
        <v>-19</v>
      </c>
      <c r="R48" s="285">
        <v>-29.23076923076923</v>
      </c>
      <c r="S48" s="243">
        <v>36</v>
      </c>
      <c r="T48" s="243">
        <v>45</v>
      </c>
      <c r="U48" s="243">
        <v>-9</v>
      </c>
      <c r="V48" s="286">
        <v>-20</v>
      </c>
    </row>
    <row r="49" spans="1:22" ht="20.25" customHeight="1" thickBot="1">
      <c r="A49" s="204"/>
      <c r="B49" s="468" t="s">
        <v>154</v>
      </c>
      <c r="C49" s="468"/>
      <c r="D49" s="468"/>
      <c r="E49" s="468"/>
      <c r="F49" s="205"/>
      <c r="G49" s="242">
        <v>27</v>
      </c>
      <c r="H49" s="243">
        <v>62</v>
      </c>
      <c r="I49" s="243">
        <v>-35</v>
      </c>
      <c r="J49" s="285">
        <v>-56.45161290322581</v>
      </c>
      <c r="K49" s="243">
        <v>7</v>
      </c>
      <c r="L49" s="243">
        <v>29</v>
      </c>
      <c r="M49" s="243">
        <v>-22</v>
      </c>
      <c r="N49" s="286">
        <v>-75.86206896551724</v>
      </c>
      <c r="O49" s="292">
        <v>36</v>
      </c>
      <c r="P49" s="243">
        <v>45</v>
      </c>
      <c r="Q49" s="243">
        <v>-9</v>
      </c>
      <c r="R49" s="285">
        <v>-20</v>
      </c>
      <c r="S49" s="243">
        <v>17</v>
      </c>
      <c r="T49" s="243">
        <v>22</v>
      </c>
      <c r="U49" s="243">
        <v>-5</v>
      </c>
      <c r="V49" s="286">
        <v>-22.727272727272727</v>
      </c>
    </row>
    <row r="50" spans="1:22" ht="20.25" customHeight="1" thickBot="1">
      <c r="A50" s="198"/>
      <c r="B50" s="470" t="s">
        <v>153</v>
      </c>
      <c r="C50" s="470"/>
      <c r="D50" s="470"/>
      <c r="E50" s="470"/>
      <c r="F50" s="199"/>
      <c r="G50" s="234">
        <v>336</v>
      </c>
      <c r="H50" s="235">
        <v>369</v>
      </c>
      <c r="I50" s="235">
        <v>-33</v>
      </c>
      <c r="J50" s="283">
        <v>-8.94308943089431</v>
      </c>
      <c r="K50" s="235">
        <v>172</v>
      </c>
      <c r="L50" s="235">
        <v>162</v>
      </c>
      <c r="M50" s="235">
        <v>10</v>
      </c>
      <c r="N50" s="284">
        <v>6.172839506172839</v>
      </c>
      <c r="O50" s="291">
        <v>342</v>
      </c>
      <c r="P50" s="235">
        <v>391</v>
      </c>
      <c r="Q50" s="235">
        <v>-49</v>
      </c>
      <c r="R50" s="283">
        <v>-12.531969309462916</v>
      </c>
      <c r="S50" s="235">
        <v>198</v>
      </c>
      <c r="T50" s="235">
        <v>248</v>
      </c>
      <c r="U50" s="235">
        <v>-50</v>
      </c>
      <c r="V50" s="284">
        <v>-20.161290322580644</v>
      </c>
    </row>
    <row r="51" spans="1:22" ht="20.25" customHeight="1">
      <c r="A51" s="198"/>
      <c r="B51" s="470" t="s">
        <v>152</v>
      </c>
      <c r="C51" s="470"/>
      <c r="D51" s="470"/>
      <c r="E51" s="470"/>
      <c r="F51" s="199"/>
      <c r="G51" s="234">
        <v>27</v>
      </c>
      <c r="H51" s="235">
        <v>25</v>
      </c>
      <c r="I51" s="235">
        <v>2</v>
      </c>
      <c r="J51" s="283">
        <v>8</v>
      </c>
      <c r="K51" s="235">
        <v>11</v>
      </c>
      <c r="L51" s="235">
        <v>9</v>
      </c>
      <c r="M51" s="235">
        <v>2</v>
      </c>
      <c r="N51" s="284">
        <v>22.22222222222222</v>
      </c>
      <c r="O51" s="291">
        <v>22</v>
      </c>
      <c r="P51" s="235">
        <v>32</v>
      </c>
      <c r="Q51" s="235">
        <v>-10</v>
      </c>
      <c r="R51" s="283">
        <v>-31.25</v>
      </c>
      <c r="S51" s="235">
        <v>15</v>
      </c>
      <c r="T51" s="235">
        <v>25</v>
      </c>
      <c r="U51" s="235">
        <v>-10</v>
      </c>
      <c r="V51" s="284">
        <v>-40</v>
      </c>
    </row>
    <row r="52" spans="1:22" ht="20.25" customHeight="1">
      <c r="A52" s="204"/>
      <c r="B52" s="468" t="s">
        <v>151</v>
      </c>
      <c r="C52" s="468"/>
      <c r="D52" s="468"/>
      <c r="E52" s="468"/>
      <c r="F52" s="205"/>
      <c r="G52" s="242">
        <v>22</v>
      </c>
      <c r="H52" s="243">
        <v>17</v>
      </c>
      <c r="I52" s="243">
        <v>5</v>
      </c>
      <c r="J52" s="285">
        <v>29.41176470588235</v>
      </c>
      <c r="K52" s="243">
        <v>15</v>
      </c>
      <c r="L52" s="243">
        <v>4</v>
      </c>
      <c r="M52" s="243">
        <v>11</v>
      </c>
      <c r="N52" s="286">
        <v>275</v>
      </c>
      <c r="O52" s="292">
        <v>28</v>
      </c>
      <c r="P52" s="243">
        <v>16</v>
      </c>
      <c r="Q52" s="243">
        <v>12</v>
      </c>
      <c r="R52" s="285">
        <v>75</v>
      </c>
      <c r="S52" s="243">
        <v>17</v>
      </c>
      <c r="T52" s="243">
        <v>14</v>
      </c>
      <c r="U52" s="243">
        <v>3</v>
      </c>
      <c r="V52" s="286">
        <v>21.428571428571427</v>
      </c>
    </row>
    <row r="53" spans="1:22" ht="20.25" customHeight="1">
      <c r="A53" s="204"/>
      <c r="B53" s="468" t="s">
        <v>150</v>
      </c>
      <c r="C53" s="468"/>
      <c r="D53" s="468"/>
      <c r="E53" s="468"/>
      <c r="F53" s="205"/>
      <c r="G53" s="242">
        <v>131</v>
      </c>
      <c r="H53" s="243">
        <v>118</v>
      </c>
      <c r="I53" s="243">
        <v>13</v>
      </c>
      <c r="J53" s="285">
        <v>11.016949152542374</v>
      </c>
      <c r="K53" s="243">
        <v>65</v>
      </c>
      <c r="L53" s="243">
        <v>57</v>
      </c>
      <c r="M53" s="243">
        <v>8</v>
      </c>
      <c r="N53" s="286">
        <v>14.035087719298245</v>
      </c>
      <c r="O53" s="292">
        <v>68</v>
      </c>
      <c r="P53" s="243">
        <v>76</v>
      </c>
      <c r="Q53" s="243">
        <v>-8</v>
      </c>
      <c r="R53" s="285">
        <v>-10.526315789473685</v>
      </c>
      <c r="S53" s="243">
        <v>34</v>
      </c>
      <c r="T53" s="243">
        <v>47</v>
      </c>
      <c r="U53" s="243">
        <v>-13</v>
      </c>
      <c r="V53" s="286">
        <v>-27.659574468085108</v>
      </c>
    </row>
    <row r="54" spans="1:22" ht="20.25" customHeight="1">
      <c r="A54" s="204"/>
      <c r="B54" s="468" t="s">
        <v>149</v>
      </c>
      <c r="C54" s="468"/>
      <c r="D54" s="468"/>
      <c r="E54" s="468"/>
      <c r="F54" s="205"/>
      <c r="G54" s="242">
        <v>102</v>
      </c>
      <c r="H54" s="243">
        <v>150</v>
      </c>
      <c r="I54" s="243">
        <v>-48</v>
      </c>
      <c r="J54" s="285">
        <v>-32</v>
      </c>
      <c r="K54" s="243">
        <v>50</v>
      </c>
      <c r="L54" s="243">
        <v>68</v>
      </c>
      <c r="M54" s="243">
        <v>-18</v>
      </c>
      <c r="N54" s="286">
        <v>-26.470588235294116</v>
      </c>
      <c r="O54" s="292">
        <v>184</v>
      </c>
      <c r="P54" s="243">
        <v>221</v>
      </c>
      <c r="Q54" s="243">
        <v>-37</v>
      </c>
      <c r="R54" s="285">
        <v>-16.742081447963802</v>
      </c>
      <c r="S54" s="243">
        <v>113</v>
      </c>
      <c r="T54" s="243">
        <v>136</v>
      </c>
      <c r="U54" s="243">
        <v>-23</v>
      </c>
      <c r="V54" s="286">
        <v>-16.91176470588235</v>
      </c>
    </row>
    <row r="55" spans="1:22" ht="20.25" customHeight="1" thickBot="1">
      <c r="A55" s="204"/>
      <c r="B55" s="468" t="s">
        <v>148</v>
      </c>
      <c r="C55" s="468"/>
      <c r="D55" s="468"/>
      <c r="E55" s="468"/>
      <c r="F55" s="205"/>
      <c r="G55" s="242">
        <v>54</v>
      </c>
      <c r="H55" s="243">
        <v>59</v>
      </c>
      <c r="I55" s="243">
        <v>-5</v>
      </c>
      <c r="J55" s="285">
        <v>-8.474576271186441</v>
      </c>
      <c r="K55" s="243">
        <v>31</v>
      </c>
      <c r="L55" s="243">
        <v>24</v>
      </c>
      <c r="M55" s="243">
        <v>7</v>
      </c>
      <c r="N55" s="286">
        <v>29.166666666666668</v>
      </c>
      <c r="O55" s="292">
        <v>40</v>
      </c>
      <c r="P55" s="243">
        <v>46</v>
      </c>
      <c r="Q55" s="243">
        <v>-6</v>
      </c>
      <c r="R55" s="285">
        <v>-13.043478260869565</v>
      </c>
      <c r="S55" s="243">
        <v>19</v>
      </c>
      <c r="T55" s="243">
        <v>26</v>
      </c>
      <c r="U55" s="243">
        <v>-7</v>
      </c>
      <c r="V55" s="286">
        <v>-26.923076923076923</v>
      </c>
    </row>
    <row r="56" spans="1:22" ht="20.25" customHeight="1" thickBot="1">
      <c r="A56" s="198"/>
      <c r="B56" s="470" t="s">
        <v>147</v>
      </c>
      <c r="C56" s="470"/>
      <c r="D56" s="470"/>
      <c r="E56" s="470"/>
      <c r="F56" s="199"/>
      <c r="G56" s="234">
        <v>177</v>
      </c>
      <c r="H56" s="235">
        <v>189</v>
      </c>
      <c r="I56" s="235">
        <v>-12</v>
      </c>
      <c r="J56" s="283">
        <v>-6.349206349206349</v>
      </c>
      <c r="K56" s="235">
        <v>84</v>
      </c>
      <c r="L56" s="235">
        <v>69</v>
      </c>
      <c r="M56" s="235">
        <v>15</v>
      </c>
      <c r="N56" s="284">
        <v>21.73913043478261</v>
      </c>
      <c r="O56" s="291">
        <v>150</v>
      </c>
      <c r="P56" s="235">
        <v>155</v>
      </c>
      <c r="Q56" s="235">
        <v>-5</v>
      </c>
      <c r="R56" s="283">
        <v>-3.225806451612903</v>
      </c>
      <c r="S56" s="235">
        <v>85</v>
      </c>
      <c r="T56" s="235">
        <v>84</v>
      </c>
      <c r="U56" s="235">
        <v>1</v>
      </c>
      <c r="V56" s="284">
        <v>1.1904761904761905</v>
      </c>
    </row>
    <row r="57" spans="1:22" ht="20.25" customHeight="1">
      <c r="A57" s="198"/>
      <c r="B57" s="470" t="s">
        <v>146</v>
      </c>
      <c r="C57" s="470"/>
      <c r="D57" s="470"/>
      <c r="E57" s="470"/>
      <c r="F57" s="199"/>
      <c r="G57" s="234">
        <v>31</v>
      </c>
      <c r="H57" s="235">
        <v>30</v>
      </c>
      <c r="I57" s="235">
        <v>1</v>
      </c>
      <c r="J57" s="283">
        <v>3.3333333333333335</v>
      </c>
      <c r="K57" s="235">
        <v>12</v>
      </c>
      <c r="L57" s="235">
        <v>9</v>
      </c>
      <c r="M57" s="235">
        <v>3</v>
      </c>
      <c r="N57" s="284">
        <v>33.333333333333336</v>
      </c>
      <c r="O57" s="291">
        <v>22</v>
      </c>
      <c r="P57" s="235">
        <v>20</v>
      </c>
      <c r="Q57" s="235">
        <v>2</v>
      </c>
      <c r="R57" s="283">
        <v>10</v>
      </c>
      <c r="S57" s="235">
        <v>13</v>
      </c>
      <c r="T57" s="235">
        <v>12</v>
      </c>
      <c r="U57" s="235">
        <v>1</v>
      </c>
      <c r="V57" s="284">
        <v>8.333333333333334</v>
      </c>
    </row>
    <row r="58" spans="1:22" ht="20.25" customHeight="1">
      <c r="A58" s="204"/>
      <c r="B58" s="468" t="s">
        <v>145</v>
      </c>
      <c r="C58" s="468"/>
      <c r="D58" s="468"/>
      <c r="E58" s="468"/>
      <c r="F58" s="205"/>
      <c r="G58" s="242">
        <v>51</v>
      </c>
      <c r="H58" s="243">
        <v>60</v>
      </c>
      <c r="I58" s="243">
        <v>-9</v>
      </c>
      <c r="J58" s="285">
        <v>-15</v>
      </c>
      <c r="K58" s="243">
        <v>26</v>
      </c>
      <c r="L58" s="243">
        <v>17</v>
      </c>
      <c r="M58" s="243">
        <v>9</v>
      </c>
      <c r="N58" s="286">
        <v>52.94117647058823</v>
      </c>
      <c r="O58" s="292">
        <v>28</v>
      </c>
      <c r="P58" s="243">
        <v>38</v>
      </c>
      <c r="Q58" s="243">
        <v>-10</v>
      </c>
      <c r="R58" s="285">
        <v>-26.31578947368421</v>
      </c>
      <c r="S58" s="243">
        <v>10</v>
      </c>
      <c r="T58" s="243">
        <v>23</v>
      </c>
      <c r="U58" s="243">
        <v>-13</v>
      </c>
      <c r="V58" s="286">
        <v>-56.52173913043478</v>
      </c>
    </row>
    <row r="59" spans="1:22" ht="20.25" customHeight="1">
      <c r="A59" s="204"/>
      <c r="B59" s="468" t="s">
        <v>144</v>
      </c>
      <c r="C59" s="468"/>
      <c r="D59" s="468"/>
      <c r="E59" s="468"/>
      <c r="F59" s="205"/>
      <c r="G59" s="242">
        <v>62</v>
      </c>
      <c r="H59" s="243">
        <v>73</v>
      </c>
      <c r="I59" s="243">
        <v>-11</v>
      </c>
      <c r="J59" s="285">
        <v>-15.068493150684931</v>
      </c>
      <c r="K59" s="243">
        <v>26</v>
      </c>
      <c r="L59" s="243">
        <v>30</v>
      </c>
      <c r="M59" s="243">
        <v>-4</v>
      </c>
      <c r="N59" s="286">
        <v>-13.333333333333334</v>
      </c>
      <c r="O59" s="292">
        <v>60</v>
      </c>
      <c r="P59" s="243">
        <v>52</v>
      </c>
      <c r="Q59" s="243">
        <v>8</v>
      </c>
      <c r="R59" s="285">
        <v>15.384615384615385</v>
      </c>
      <c r="S59" s="243">
        <v>38</v>
      </c>
      <c r="T59" s="243">
        <v>22</v>
      </c>
      <c r="U59" s="243">
        <v>16</v>
      </c>
      <c r="V59" s="286">
        <v>72.72727272727273</v>
      </c>
    </row>
    <row r="60" spans="1:22" ht="20.25" customHeight="1" thickBot="1">
      <c r="A60" s="204"/>
      <c r="B60" s="468" t="s">
        <v>143</v>
      </c>
      <c r="C60" s="468"/>
      <c r="D60" s="468"/>
      <c r="E60" s="468"/>
      <c r="F60" s="205"/>
      <c r="G60" s="242">
        <v>33</v>
      </c>
      <c r="H60" s="243">
        <v>26</v>
      </c>
      <c r="I60" s="243">
        <v>7</v>
      </c>
      <c r="J60" s="285">
        <v>26.923076923076923</v>
      </c>
      <c r="K60" s="243">
        <v>20</v>
      </c>
      <c r="L60" s="243">
        <v>13</v>
      </c>
      <c r="M60" s="243">
        <v>7</v>
      </c>
      <c r="N60" s="286">
        <v>53.84615384615385</v>
      </c>
      <c r="O60" s="292">
        <v>40</v>
      </c>
      <c r="P60" s="243">
        <v>45</v>
      </c>
      <c r="Q60" s="243">
        <v>-5</v>
      </c>
      <c r="R60" s="285">
        <v>-11.11111111111111</v>
      </c>
      <c r="S60" s="243">
        <v>24</v>
      </c>
      <c r="T60" s="243">
        <v>27</v>
      </c>
      <c r="U60" s="243">
        <v>-3</v>
      </c>
      <c r="V60" s="286">
        <v>-11.11111111111111</v>
      </c>
    </row>
    <row r="61" spans="1:22" ht="20.25" customHeight="1" thickBot="1">
      <c r="A61" s="198"/>
      <c r="B61" s="470" t="s">
        <v>142</v>
      </c>
      <c r="C61" s="470"/>
      <c r="D61" s="470"/>
      <c r="E61" s="470"/>
      <c r="F61" s="199"/>
      <c r="G61" s="234">
        <v>565</v>
      </c>
      <c r="H61" s="235">
        <v>779</v>
      </c>
      <c r="I61" s="235">
        <v>-214</v>
      </c>
      <c r="J61" s="283">
        <v>-27.471116816431323</v>
      </c>
      <c r="K61" s="235">
        <v>294</v>
      </c>
      <c r="L61" s="235">
        <v>428</v>
      </c>
      <c r="M61" s="235">
        <v>-134</v>
      </c>
      <c r="N61" s="284">
        <v>-31.30841121495327</v>
      </c>
      <c r="O61" s="291">
        <v>763</v>
      </c>
      <c r="P61" s="235">
        <v>809</v>
      </c>
      <c r="Q61" s="235">
        <v>-46</v>
      </c>
      <c r="R61" s="283">
        <v>-5.686032138442521</v>
      </c>
      <c r="S61" s="235">
        <v>433</v>
      </c>
      <c r="T61" s="235">
        <v>499</v>
      </c>
      <c r="U61" s="235">
        <v>-66</v>
      </c>
      <c r="V61" s="284">
        <v>-13.226452905811623</v>
      </c>
    </row>
    <row r="62" spans="1:22" ht="20.25" customHeight="1">
      <c r="A62" s="198"/>
      <c r="B62" s="470" t="s">
        <v>141</v>
      </c>
      <c r="C62" s="470"/>
      <c r="D62" s="470"/>
      <c r="E62" s="470"/>
      <c r="F62" s="199"/>
      <c r="G62" s="234">
        <v>268</v>
      </c>
      <c r="H62" s="235">
        <v>329</v>
      </c>
      <c r="I62" s="235">
        <v>-61</v>
      </c>
      <c r="J62" s="283">
        <v>-18.541033434650455</v>
      </c>
      <c r="K62" s="235">
        <v>148</v>
      </c>
      <c r="L62" s="235">
        <v>196</v>
      </c>
      <c r="M62" s="235">
        <v>-48</v>
      </c>
      <c r="N62" s="284">
        <v>-24.489795918367346</v>
      </c>
      <c r="O62" s="291">
        <v>385</v>
      </c>
      <c r="P62" s="235">
        <v>424</v>
      </c>
      <c r="Q62" s="235">
        <v>-39</v>
      </c>
      <c r="R62" s="283">
        <v>-9.19811320754717</v>
      </c>
      <c r="S62" s="235">
        <v>228</v>
      </c>
      <c r="T62" s="235">
        <v>271</v>
      </c>
      <c r="U62" s="235">
        <v>-43</v>
      </c>
      <c r="V62" s="284">
        <v>-15.867158671586715</v>
      </c>
    </row>
    <row r="63" spans="1:22" ht="20.25" customHeight="1">
      <c r="A63" s="204"/>
      <c r="B63" s="468" t="s">
        <v>140</v>
      </c>
      <c r="C63" s="468"/>
      <c r="D63" s="468"/>
      <c r="E63" s="468"/>
      <c r="F63" s="205"/>
      <c r="G63" s="242">
        <v>20</v>
      </c>
      <c r="H63" s="243">
        <v>31</v>
      </c>
      <c r="I63" s="243">
        <v>-11</v>
      </c>
      <c r="J63" s="285">
        <v>-35.483870967741936</v>
      </c>
      <c r="K63" s="243">
        <v>13</v>
      </c>
      <c r="L63" s="243">
        <v>16</v>
      </c>
      <c r="M63" s="243">
        <v>-3</v>
      </c>
      <c r="N63" s="286">
        <v>-18.75</v>
      </c>
      <c r="O63" s="292">
        <v>37</v>
      </c>
      <c r="P63" s="243">
        <v>46</v>
      </c>
      <c r="Q63" s="243">
        <v>-9</v>
      </c>
      <c r="R63" s="285">
        <v>-19.565217391304348</v>
      </c>
      <c r="S63" s="243">
        <v>22</v>
      </c>
      <c r="T63" s="243">
        <v>27</v>
      </c>
      <c r="U63" s="243">
        <v>-5</v>
      </c>
      <c r="V63" s="286">
        <v>-18.51851851851852</v>
      </c>
    </row>
    <row r="64" spans="1:22" ht="20.25" customHeight="1">
      <c r="A64" s="204"/>
      <c r="B64" s="468" t="s">
        <v>139</v>
      </c>
      <c r="C64" s="468"/>
      <c r="D64" s="468"/>
      <c r="E64" s="468"/>
      <c r="F64" s="205"/>
      <c r="G64" s="242">
        <v>28</v>
      </c>
      <c r="H64" s="243">
        <v>59</v>
      </c>
      <c r="I64" s="243">
        <v>-31</v>
      </c>
      <c r="J64" s="285">
        <v>-52.54237288135593</v>
      </c>
      <c r="K64" s="243">
        <v>7</v>
      </c>
      <c r="L64" s="243">
        <v>26</v>
      </c>
      <c r="M64" s="243">
        <v>-19</v>
      </c>
      <c r="N64" s="286">
        <v>-73.07692307692308</v>
      </c>
      <c r="O64" s="292">
        <v>61</v>
      </c>
      <c r="P64" s="243">
        <v>83</v>
      </c>
      <c r="Q64" s="243">
        <v>-22</v>
      </c>
      <c r="R64" s="285">
        <v>-26.50602409638554</v>
      </c>
      <c r="S64" s="243">
        <v>33</v>
      </c>
      <c r="T64" s="243">
        <v>54</v>
      </c>
      <c r="U64" s="243">
        <v>-21</v>
      </c>
      <c r="V64" s="286">
        <v>-38.888888888888886</v>
      </c>
    </row>
    <row r="65" spans="1:22" ht="20.25" customHeight="1">
      <c r="A65" s="204"/>
      <c r="B65" s="468" t="s">
        <v>138</v>
      </c>
      <c r="C65" s="468"/>
      <c r="D65" s="468"/>
      <c r="E65" s="468"/>
      <c r="F65" s="205"/>
      <c r="G65" s="242">
        <v>49</v>
      </c>
      <c r="H65" s="243">
        <v>83</v>
      </c>
      <c r="I65" s="243">
        <v>-34</v>
      </c>
      <c r="J65" s="285">
        <v>-40.963855421686745</v>
      </c>
      <c r="K65" s="243">
        <v>31</v>
      </c>
      <c r="L65" s="243">
        <v>46</v>
      </c>
      <c r="M65" s="243">
        <v>-15</v>
      </c>
      <c r="N65" s="286">
        <v>-32.608695652173914</v>
      </c>
      <c r="O65" s="292">
        <v>78</v>
      </c>
      <c r="P65" s="243">
        <v>81</v>
      </c>
      <c r="Q65" s="243">
        <v>-3</v>
      </c>
      <c r="R65" s="285">
        <v>-3.7037037037037037</v>
      </c>
      <c r="S65" s="243">
        <v>42</v>
      </c>
      <c r="T65" s="243">
        <v>49</v>
      </c>
      <c r="U65" s="243">
        <v>-7</v>
      </c>
      <c r="V65" s="286">
        <v>-14.285714285714286</v>
      </c>
    </row>
    <row r="66" spans="1:22" ht="20.25" customHeight="1">
      <c r="A66" s="204"/>
      <c r="B66" s="468" t="s">
        <v>137</v>
      </c>
      <c r="C66" s="468"/>
      <c r="D66" s="468"/>
      <c r="E66" s="468"/>
      <c r="F66" s="205"/>
      <c r="G66" s="242">
        <v>28</v>
      </c>
      <c r="H66" s="243">
        <v>31</v>
      </c>
      <c r="I66" s="243">
        <v>-3</v>
      </c>
      <c r="J66" s="285">
        <v>-9.67741935483871</v>
      </c>
      <c r="K66" s="243">
        <v>11</v>
      </c>
      <c r="L66" s="243">
        <v>11</v>
      </c>
      <c r="M66" s="243">
        <v>0</v>
      </c>
      <c r="N66" s="286">
        <v>0</v>
      </c>
      <c r="O66" s="292">
        <v>21</v>
      </c>
      <c r="P66" s="243">
        <v>26</v>
      </c>
      <c r="Q66" s="243">
        <v>-5</v>
      </c>
      <c r="R66" s="285">
        <v>-19.23076923076923</v>
      </c>
      <c r="S66" s="243">
        <v>11</v>
      </c>
      <c r="T66" s="243">
        <v>12</v>
      </c>
      <c r="U66" s="243">
        <v>-1</v>
      </c>
      <c r="V66" s="286">
        <v>-8.333333333333334</v>
      </c>
    </row>
    <row r="67" spans="1:22" ht="20.25" customHeight="1">
      <c r="A67" s="204"/>
      <c r="B67" s="468" t="s">
        <v>136</v>
      </c>
      <c r="C67" s="468"/>
      <c r="D67" s="468"/>
      <c r="E67" s="468"/>
      <c r="F67" s="205"/>
      <c r="G67" s="242">
        <v>29</v>
      </c>
      <c r="H67" s="243">
        <v>58</v>
      </c>
      <c r="I67" s="243">
        <v>-29</v>
      </c>
      <c r="J67" s="285">
        <v>-50</v>
      </c>
      <c r="K67" s="243">
        <v>8</v>
      </c>
      <c r="L67" s="243">
        <v>34</v>
      </c>
      <c r="M67" s="243">
        <v>-26</v>
      </c>
      <c r="N67" s="286">
        <v>-76.47058823529412</v>
      </c>
      <c r="O67" s="292">
        <v>65</v>
      </c>
      <c r="P67" s="243">
        <v>49</v>
      </c>
      <c r="Q67" s="243">
        <v>16</v>
      </c>
      <c r="R67" s="285">
        <v>32.6530612244898</v>
      </c>
      <c r="S67" s="243">
        <v>36</v>
      </c>
      <c r="T67" s="243">
        <v>31</v>
      </c>
      <c r="U67" s="243">
        <v>5</v>
      </c>
      <c r="V67" s="286">
        <v>16.129032258064516</v>
      </c>
    </row>
    <row r="68" spans="1:22" ht="20.25" customHeight="1">
      <c r="A68" s="204"/>
      <c r="B68" s="468" t="s">
        <v>135</v>
      </c>
      <c r="C68" s="468"/>
      <c r="D68" s="468"/>
      <c r="E68" s="468"/>
      <c r="F68" s="205"/>
      <c r="G68" s="242">
        <v>33</v>
      </c>
      <c r="H68" s="243">
        <v>70</v>
      </c>
      <c r="I68" s="243">
        <v>-37</v>
      </c>
      <c r="J68" s="285">
        <v>-52.857142857142854</v>
      </c>
      <c r="K68" s="243">
        <v>22</v>
      </c>
      <c r="L68" s="243">
        <v>42</v>
      </c>
      <c r="M68" s="243">
        <v>-20</v>
      </c>
      <c r="N68" s="286">
        <v>-47.61904761904762</v>
      </c>
      <c r="O68" s="292">
        <v>53</v>
      </c>
      <c r="P68" s="243">
        <v>39</v>
      </c>
      <c r="Q68" s="243">
        <v>14</v>
      </c>
      <c r="R68" s="285">
        <v>35.8974358974359</v>
      </c>
      <c r="S68" s="243">
        <v>29</v>
      </c>
      <c r="T68" s="243">
        <v>16</v>
      </c>
      <c r="U68" s="243">
        <v>13</v>
      </c>
      <c r="V68" s="286">
        <v>81.25</v>
      </c>
    </row>
    <row r="69" spans="1:22" ht="20.25" customHeight="1" thickBot="1">
      <c r="A69" s="210"/>
      <c r="B69" s="471" t="s">
        <v>134</v>
      </c>
      <c r="C69" s="471"/>
      <c r="D69" s="471"/>
      <c r="E69" s="471"/>
      <c r="F69" s="211"/>
      <c r="G69" s="259">
        <v>110</v>
      </c>
      <c r="H69" s="260">
        <v>118</v>
      </c>
      <c r="I69" s="260">
        <v>-8</v>
      </c>
      <c r="J69" s="287">
        <v>-6.779661016949152</v>
      </c>
      <c r="K69" s="260">
        <v>54</v>
      </c>
      <c r="L69" s="260">
        <v>57</v>
      </c>
      <c r="M69" s="260">
        <v>-3</v>
      </c>
      <c r="N69" s="288">
        <v>-5.2631578947368425</v>
      </c>
      <c r="O69" s="293">
        <v>63</v>
      </c>
      <c r="P69" s="260">
        <v>61</v>
      </c>
      <c r="Q69" s="260">
        <v>2</v>
      </c>
      <c r="R69" s="287">
        <v>3.278688524590164</v>
      </c>
      <c r="S69" s="260">
        <v>32</v>
      </c>
      <c r="T69" s="260">
        <v>39</v>
      </c>
      <c r="U69" s="260">
        <v>-7</v>
      </c>
      <c r="V69" s="288">
        <v>-17.94871794871795</v>
      </c>
    </row>
    <row r="70" ht="22.5" customHeight="1">
      <c r="A70" s="294" t="s">
        <v>360</v>
      </c>
    </row>
    <row r="71" ht="22.5" customHeight="1">
      <c r="A71" s="295" t="s">
        <v>235</v>
      </c>
    </row>
  </sheetData>
  <sheetProtection/>
  <mergeCells count="99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27:E27"/>
    <mergeCell ref="B28:E28"/>
    <mergeCell ref="B29:E29"/>
    <mergeCell ref="B30:E30"/>
    <mergeCell ref="B31:E31"/>
    <mergeCell ref="B32:E32"/>
    <mergeCell ref="B19:E19"/>
    <mergeCell ref="B20:E20"/>
    <mergeCell ref="B17:E17"/>
    <mergeCell ref="B18:E18"/>
    <mergeCell ref="B33:E33"/>
    <mergeCell ref="B22:E22"/>
    <mergeCell ref="B23:E23"/>
    <mergeCell ref="B24:E24"/>
    <mergeCell ref="B25:E25"/>
    <mergeCell ref="B26:E26"/>
    <mergeCell ref="T8:T9"/>
    <mergeCell ref="U8:U9"/>
    <mergeCell ref="B21:E21"/>
    <mergeCell ref="B10:E10"/>
    <mergeCell ref="B11:E11"/>
    <mergeCell ref="B12:E12"/>
    <mergeCell ref="B13:E13"/>
    <mergeCell ref="B14:E14"/>
    <mergeCell ref="B15:E15"/>
    <mergeCell ref="B16:E16"/>
    <mergeCell ref="P8:P9"/>
    <mergeCell ref="Q8:Q9"/>
    <mergeCell ref="R8:R9"/>
    <mergeCell ref="V8:V9"/>
    <mergeCell ref="K8:K9"/>
    <mergeCell ref="L8:L9"/>
    <mergeCell ref="M8:M9"/>
    <mergeCell ref="N8:N9"/>
    <mergeCell ref="O8:O9"/>
    <mergeCell ref="S8:S9"/>
    <mergeCell ref="J8:J9"/>
    <mergeCell ref="B9:E9"/>
    <mergeCell ref="O6:O7"/>
    <mergeCell ref="P6:P7"/>
    <mergeCell ref="Q6:R7"/>
    <mergeCell ref="C7:E7"/>
    <mergeCell ref="B8:E8"/>
    <mergeCell ref="G8:G9"/>
    <mergeCell ref="H8:H9"/>
    <mergeCell ref="I8:I9"/>
    <mergeCell ref="S6:S7"/>
    <mergeCell ref="T6:T7"/>
    <mergeCell ref="U6:V7"/>
    <mergeCell ref="G6:G7"/>
    <mergeCell ref="H6:H7"/>
    <mergeCell ref="I6:J7"/>
    <mergeCell ref="K6:K7"/>
    <mergeCell ref="L6:L7"/>
    <mergeCell ref="M6:N7"/>
    <mergeCell ref="T1:W1"/>
    <mergeCell ref="D4:E4"/>
    <mergeCell ref="G4:N4"/>
    <mergeCell ref="O4:V4"/>
    <mergeCell ref="G5:J5"/>
    <mergeCell ref="K5:N5"/>
    <mergeCell ref="O5:R5"/>
    <mergeCell ref="S5:V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.75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K1" s="176"/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.75" customHeight="1">
      <c r="A2" s="179"/>
      <c r="B2" s="276" t="s">
        <v>243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242</v>
      </c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5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179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1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178191</v>
      </c>
      <c r="H10" s="280">
        <v>185472</v>
      </c>
      <c r="I10" s="280">
        <v>-7281</v>
      </c>
      <c r="J10" s="281">
        <v>-3.9256599378881987</v>
      </c>
      <c r="K10" s="280">
        <v>13129</v>
      </c>
      <c r="L10" s="280">
        <v>13617</v>
      </c>
      <c r="M10" s="280">
        <v>-488</v>
      </c>
      <c r="N10" s="281">
        <v>-3.5837555996181245</v>
      </c>
      <c r="O10" s="280">
        <v>6480</v>
      </c>
      <c r="P10" s="280">
        <v>6575</v>
      </c>
      <c r="Q10" s="280">
        <v>-95</v>
      </c>
      <c r="R10" s="281">
        <v>-1.4448669201520912</v>
      </c>
      <c r="S10" s="281">
        <v>7.367936652243941</v>
      </c>
      <c r="T10" s="281">
        <v>7.3418090062111805</v>
      </c>
      <c r="U10" s="282">
        <f aca="true" t="shared" si="0" ref="U10:U41">ROUND((ROUND(S10,1)-ROUND(T10,1)),1)</f>
        <v>0.1</v>
      </c>
    </row>
    <row r="11" spans="1:21" ht="21.75" customHeight="1" thickBot="1">
      <c r="A11" s="198"/>
      <c r="B11" s="470" t="s">
        <v>192</v>
      </c>
      <c r="C11" s="470"/>
      <c r="D11" s="470"/>
      <c r="E11" s="470"/>
      <c r="F11" s="199"/>
      <c r="G11" s="234">
        <v>3944</v>
      </c>
      <c r="H11" s="235">
        <v>4703</v>
      </c>
      <c r="I11" s="235">
        <v>-759</v>
      </c>
      <c r="J11" s="283">
        <v>-16.138634913884754</v>
      </c>
      <c r="K11" s="235">
        <v>316</v>
      </c>
      <c r="L11" s="235">
        <v>415</v>
      </c>
      <c r="M11" s="235">
        <v>-99</v>
      </c>
      <c r="N11" s="283">
        <v>-23.85542168674699</v>
      </c>
      <c r="O11" s="235">
        <v>148</v>
      </c>
      <c r="P11" s="235">
        <v>198</v>
      </c>
      <c r="Q11" s="235">
        <v>-50</v>
      </c>
      <c r="R11" s="283">
        <v>-25.252525252525253</v>
      </c>
      <c r="S11" s="283">
        <v>8.012170385395537</v>
      </c>
      <c r="T11" s="283">
        <v>8.824154794811822</v>
      </c>
      <c r="U11" s="284">
        <f t="shared" si="0"/>
        <v>-0.8</v>
      </c>
    </row>
    <row r="12" spans="1:21" ht="21.75" customHeight="1">
      <c r="A12" s="198"/>
      <c r="B12" s="470" t="s">
        <v>191</v>
      </c>
      <c r="C12" s="470"/>
      <c r="D12" s="470"/>
      <c r="E12" s="470"/>
      <c r="F12" s="199"/>
      <c r="G12" s="234">
        <v>2525</v>
      </c>
      <c r="H12" s="235">
        <v>3084</v>
      </c>
      <c r="I12" s="235">
        <v>-559</v>
      </c>
      <c r="J12" s="283">
        <v>-18.12581063553826</v>
      </c>
      <c r="K12" s="235">
        <v>186</v>
      </c>
      <c r="L12" s="235">
        <v>239</v>
      </c>
      <c r="M12" s="235">
        <v>-53</v>
      </c>
      <c r="N12" s="283">
        <v>-22.175732217573223</v>
      </c>
      <c r="O12" s="235">
        <v>82</v>
      </c>
      <c r="P12" s="235">
        <v>120</v>
      </c>
      <c r="Q12" s="235">
        <v>-38</v>
      </c>
      <c r="R12" s="283">
        <v>-31.666666666666668</v>
      </c>
      <c r="S12" s="283">
        <v>7.366336633663367</v>
      </c>
      <c r="T12" s="283">
        <v>7.749675745784695</v>
      </c>
      <c r="U12" s="284">
        <f t="shared" si="0"/>
        <v>-0.3</v>
      </c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372</v>
      </c>
      <c r="H13" s="243">
        <v>421</v>
      </c>
      <c r="I13" s="243">
        <v>-49</v>
      </c>
      <c r="J13" s="285">
        <v>-11.63895486935867</v>
      </c>
      <c r="K13" s="243">
        <v>33</v>
      </c>
      <c r="L13" s="243">
        <v>35</v>
      </c>
      <c r="M13" s="243">
        <v>-2</v>
      </c>
      <c r="N13" s="285">
        <v>-5.714285714285714</v>
      </c>
      <c r="O13" s="243">
        <v>18</v>
      </c>
      <c r="P13" s="243">
        <v>17</v>
      </c>
      <c r="Q13" s="243">
        <v>1</v>
      </c>
      <c r="R13" s="285">
        <v>5.882352941176471</v>
      </c>
      <c r="S13" s="285">
        <v>8.870967741935484</v>
      </c>
      <c r="T13" s="285">
        <v>8.31353919239905</v>
      </c>
      <c r="U13" s="286">
        <f t="shared" si="0"/>
        <v>0.6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547</v>
      </c>
      <c r="H14" s="243">
        <v>639</v>
      </c>
      <c r="I14" s="243">
        <v>-92</v>
      </c>
      <c r="J14" s="285">
        <v>-14.397496087636933</v>
      </c>
      <c r="K14" s="243">
        <v>50</v>
      </c>
      <c r="L14" s="243">
        <v>61</v>
      </c>
      <c r="M14" s="243">
        <v>-11</v>
      </c>
      <c r="N14" s="285">
        <v>-18.0327868852459</v>
      </c>
      <c r="O14" s="243">
        <v>21</v>
      </c>
      <c r="P14" s="243">
        <v>28</v>
      </c>
      <c r="Q14" s="243">
        <v>-7</v>
      </c>
      <c r="R14" s="285">
        <v>-25</v>
      </c>
      <c r="S14" s="285">
        <v>9.140767824497258</v>
      </c>
      <c r="T14" s="285">
        <v>9.546165884194053</v>
      </c>
      <c r="U14" s="286">
        <f t="shared" si="0"/>
        <v>-0.4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301</v>
      </c>
      <c r="H15" s="243">
        <v>329</v>
      </c>
      <c r="I15" s="243">
        <v>-28</v>
      </c>
      <c r="J15" s="285">
        <v>-8.51063829787234</v>
      </c>
      <c r="K15" s="243">
        <v>36</v>
      </c>
      <c r="L15" s="243">
        <v>34</v>
      </c>
      <c r="M15" s="243">
        <v>2</v>
      </c>
      <c r="N15" s="285">
        <v>5.882352941176471</v>
      </c>
      <c r="O15" s="243">
        <v>22</v>
      </c>
      <c r="P15" s="243">
        <v>27</v>
      </c>
      <c r="Q15" s="243">
        <v>-5</v>
      </c>
      <c r="R15" s="285">
        <v>-18.51851851851852</v>
      </c>
      <c r="S15" s="285">
        <v>11.960132890365449</v>
      </c>
      <c r="T15" s="285">
        <v>10.33434650455927</v>
      </c>
      <c r="U15" s="286">
        <f t="shared" si="0"/>
        <v>1.7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199</v>
      </c>
      <c r="H16" s="243">
        <v>230</v>
      </c>
      <c r="I16" s="243">
        <v>-31</v>
      </c>
      <c r="J16" s="285">
        <v>-13.478260869565217</v>
      </c>
      <c r="K16" s="243">
        <v>11</v>
      </c>
      <c r="L16" s="243">
        <v>46</v>
      </c>
      <c r="M16" s="243">
        <v>-35</v>
      </c>
      <c r="N16" s="285">
        <v>-76.08695652173913</v>
      </c>
      <c r="O16" s="243">
        <v>5</v>
      </c>
      <c r="P16" s="243">
        <v>6</v>
      </c>
      <c r="Q16" s="243">
        <v>-1</v>
      </c>
      <c r="R16" s="285">
        <v>-16.666666666666668</v>
      </c>
      <c r="S16" s="285">
        <v>5.527638190954774</v>
      </c>
      <c r="T16" s="285">
        <v>20</v>
      </c>
      <c r="U16" s="286">
        <f t="shared" si="0"/>
        <v>-14.5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8927</v>
      </c>
      <c r="H17" s="235">
        <v>8830</v>
      </c>
      <c r="I17" s="235">
        <v>97</v>
      </c>
      <c r="J17" s="283">
        <v>1.098527746319366</v>
      </c>
      <c r="K17" s="235">
        <v>678</v>
      </c>
      <c r="L17" s="235">
        <v>894</v>
      </c>
      <c r="M17" s="235">
        <v>-216</v>
      </c>
      <c r="N17" s="283">
        <v>-24.161073825503355</v>
      </c>
      <c r="O17" s="235">
        <v>313</v>
      </c>
      <c r="P17" s="235">
        <v>398</v>
      </c>
      <c r="Q17" s="235">
        <v>-85</v>
      </c>
      <c r="R17" s="283">
        <v>-21.35678391959799</v>
      </c>
      <c r="S17" s="283">
        <v>7.594936708860759</v>
      </c>
      <c r="T17" s="283">
        <v>10.124575311438278</v>
      </c>
      <c r="U17" s="284">
        <f t="shared" si="0"/>
        <v>-2.5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1233</v>
      </c>
      <c r="H18" s="235">
        <v>1207</v>
      </c>
      <c r="I18" s="235">
        <v>26</v>
      </c>
      <c r="J18" s="283">
        <v>2.1541010770505387</v>
      </c>
      <c r="K18" s="235">
        <v>102</v>
      </c>
      <c r="L18" s="235">
        <v>114</v>
      </c>
      <c r="M18" s="235">
        <v>-12</v>
      </c>
      <c r="N18" s="283">
        <v>-10.526315789473685</v>
      </c>
      <c r="O18" s="235">
        <v>56</v>
      </c>
      <c r="P18" s="235">
        <v>98</v>
      </c>
      <c r="Q18" s="235">
        <v>-42</v>
      </c>
      <c r="R18" s="283">
        <v>-42.857142857142854</v>
      </c>
      <c r="S18" s="283">
        <v>8.27250608272506</v>
      </c>
      <c r="T18" s="283">
        <v>9.44490472245236</v>
      </c>
      <c r="U18" s="284">
        <f t="shared" si="0"/>
        <v>-1.1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919</v>
      </c>
      <c r="H19" s="243">
        <v>903</v>
      </c>
      <c r="I19" s="243">
        <v>16</v>
      </c>
      <c r="J19" s="285">
        <v>1.7718715393133997</v>
      </c>
      <c r="K19" s="243">
        <v>95</v>
      </c>
      <c r="L19" s="243">
        <v>109</v>
      </c>
      <c r="M19" s="243">
        <v>-14</v>
      </c>
      <c r="N19" s="285">
        <v>-12.844036697247706</v>
      </c>
      <c r="O19" s="243">
        <v>38</v>
      </c>
      <c r="P19" s="243">
        <v>34</v>
      </c>
      <c r="Q19" s="243">
        <v>4</v>
      </c>
      <c r="R19" s="285">
        <v>11.764705882352942</v>
      </c>
      <c r="S19" s="285">
        <v>10.337323177366702</v>
      </c>
      <c r="T19" s="285">
        <v>12.070874861572536</v>
      </c>
      <c r="U19" s="286">
        <f t="shared" si="0"/>
        <v>-1.8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2884</v>
      </c>
      <c r="H20" s="243">
        <v>2883</v>
      </c>
      <c r="I20" s="243">
        <v>1</v>
      </c>
      <c r="J20" s="285">
        <v>0.0346860908775581</v>
      </c>
      <c r="K20" s="243">
        <v>183</v>
      </c>
      <c r="L20" s="243">
        <v>207</v>
      </c>
      <c r="M20" s="243">
        <v>-24</v>
      </c>
      <c r="N20" s="285">
        <v>-11.594202898550725</v>
      </c>
      <c r="O20" s="243">
        <v>93</v>
      </c>
      <c r="P20" s="243">
        <v>99</v>
      </c>
      <c r="Q20" s="243">
        <v>-6</v>
      </c>
      <c r="R20" s="285">
        <v>-6.0606060606060606</v>
      </c>
      <c r="S20" s="285">
        <v>6.345353675450763</v>
      </c>
      <c r="T20" s="285">
        <v>7.1800208116545265</v>
      </c>
      <c r="U20" s="286">
        <f t="shared" si="0"/>
        <v>-0.9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578</v>
      </c>
      <c r="H21" s="243">
        <v>617</v>
      </c>
      <c r="I21" s="243">
        <v>-39</v>
      </c>
      <c r="J21" s="285">
        <v>-6.3209076175040515</v>
      </c>
      <c r="K21" s="243">
        <v>58</v>
      </c>
      <c r="L21" s="243">
        <v>89</v>
      </c>
      <c r="M21" s="243">
        <v>-31</v>
      </c>
      <c r="N21" s="285">
        <v>-34.831460674157306</v>
      </c>
      <c r="O21" s="243">
        <v>16</v>
      </c>
      <c r="P21" s="243">
        <v>42</v>
      </c>
      <c r="Q21" s="243">
        <v>-26</v>
      </c>
      <c r="R21" s="285">
        <v>-61.904761904761905</v>
      </c>
      <c r="S21" s="285">
        <v>10.034602076124568</v>
      </c>
      <c r="T21" s="285">
        <v>14.424635332252837</v>
      </c>
      <c r="U21" s="286">
        <f t="shared" si="0"/>
        <v>-4.4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840</v>
      </c>
      <c r="H22" s="243">
        <v>961</v>
      </c>
      <c r="I22" s="243">
        <v>-121</v>
      </c>
      <c r="J22" s="285">
        <v>-12.59105098855359</v>
      </c>
      <c r="K22" s="243">
        <v>69</v>
      </c>
      <c r="L22" s="243">
        <v>112</v>
      </c>
      <c r="M22" s="243">
        <v>-43</v>
      </c>
      <c r="N22" s="285">
        <v>-38.392857142857146</v>
      </c>
      <c r="O22" s="243">
        <v>34</v>
      </c>
      <c r="P22" s="243">
        <v>46</v>
      </c>
      <c r="Q22" s="243">
        <v>-12</v>
      </c>
      <c r="R22" s="285">
        <v>-26.08695652173913</v>
      </c>
      <c r="S22" s="285">
        <v>8.214285714285714</v>
      </c>
      <c r="T22" s="285">
        <v>11.65452653485952</v>
      </c>
      <c r="U22" s="286">
        <f t="shared" si="0"/>
        <v>-3.5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2473</v>
      </c>
      <c r="H23" s="243">
        <v>2259</v>
      </c>
      <c r="I23" s="243">
        <v>214</v>
      </c>
      <c r="J23" s="285">
        <v>9.473218238158477</v>
      </c>
      <c r="K23" s="243">
        <v>171</v>
      </c>
      <c r="L23" s="243">
        <v>263</v>
      </c>
      <c r="M23" s="243">
        <v>-92</v>
      </c>
      <c r="N23" s="285">
        <v>-34.98098859315589</v>
      </c>
      <c r="O23" s="243">
        <v>76</v>
      </c>
      <c r="P23" s="243">
        <v>79</v>
      </c>
      <c r="Q23" s="243">
        <v>-3</v>
      </c>
      <c r="R23" s="285">
        <v>-3.7974683544303796</v>
      </c>
      <c r="S23" s="285">
        <v>6.914678528103518</v>
      </c>
      <c r="T23" s="285">
        <v>11.6423196104471</v>
      </c>
      <c r="U23" s="286">
        <f t="shared" si="0"/>
        <v>-4.7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20365</v>
      </c>
      <c r="H24" s="235">
        <v>20815</v>
      </c>
      <c r="I24" s="235">
        <v>-450</v>
      </c>
      <c r="J24" s="283">
        <v>-2.161902474177276</v>
      </c>
      <c r="K24" s="235">
        <v>1215</v>
      </c>
      <c r="L24" s="235">
        <v>1289</v>
      </c>
      <c r="M24" s="235">
        <v>-74</v>
      </c>
      <c r="N24" s="283">
        <v>-5.740884406516679</v>
      </c>
      <c r="O24" s="235">
        <v>647</v>
      </c>
      <c r="P24" s="235">
        <v>626</v>
      </c>
      <c r="Q24" s="235">
        <v>21</v>
      </c>
      <c r="R24" s="283">
        <v>3.3546325878594248</v>
      </c>
      <c r="S24" s="283">
        <v>5.966118340289713</v>
      </c>
      <c r="T24" s="283">
        <v>6.192649531587797</v>
      </c>
      <c r="U24" s="284">
        <f t="shared" si="0"/>
        <v>-0.2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49980</v>
      </c>
      <c r="H25" s="235">
        <v>50449</v>
      </c>
      <c r="I25" s="235">
        <v>-469</v>
      </c>
      <c r="J25" s="283">
        <v>-0.9296517274871653</v>
      </c>
      <c r="K25" s="235">
        <v>4503</v>
      </c>
      <c r="L25" s="235">
        <v>4469</v>
      </c>
      <c r="M25" s="235">
        <v>34</v>
      </c>
      <c r="N25" s="283">
        <v>0.7607965987916759</v>
      </c>
      <c r="O25" s="235">
        <v>2288</v>
      </c>
      <c r="P25" s="235">
        <v>2239</v>
      </c>
      <c r="Q25" s="235">
        <v>49</v>
      </c>
      <c r="R25" s="283">
        <v>2.188476998660116</v>
      </c>
      <c r="S25" s="283">
        <v>9.009603841536615</v>
      </c>
      <c r="T25" s="283">
        <v>8.858451109040814</v>
      </c>
      <c r="U25" s="284">
        <f t="shared" si="0"/>
        <v>0.1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4258</v>
      </c>
      <c r="H26" s="235">
        <v>4666</v>
      </c>
      <c r="I26" s="235">
        <v>-408</v>
      </c>
      <c r="J26" s="283">
        <v>-8.744106300900128</v>
      </c>
      <c r="K26" s="235">
        <v>274</v>
      </c>
      <c r="L26" s="235">
        <v>281</v>
      </c>
      <c r="M26" s="235">
        <v>-7</v>
      </c>
      <c r="N26" s="283">
        <v>-2.491103202846975</v>
      </c>
      <c r="O26" s="235">
        <v>145</v>
      </c>
      <c r="P26" s="235">
        <v>134</v>
      </c>
      <c r="Q26" s="235">
        <v>11</v>
      </c>
      <c r="R26" s="283">
        <v>8.208955223880597</v>
      </c>
      <c r="S26" s="283">
        <v>6.434945984030061</v>
      </c>
      <c r="T26" s="283">
        <v>6.022288898414059</v>
      </c>
      <c r="U26" s="284">
        <f t="shared" si="0"/>
        <v>0.4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2380</v>
      </c>
      <c r="H27" s="243">
        <v>2761</v>
      </c>
      <c r="I27" s="243">
        <v>-381</v>
      </c>
      <c r="J27" s="285">
        <v>-13.79934806229627</v>
      </c>
      <c r="K27" s="243">
        <v>360</v>
      </c>
      <c r="L27" s="243">
        <v>273</v>
      </c>
      <c r="M27" s="243">
        <v>87</v>
      </c>
      <c r="N27" s="285">
        <v>31.86813186813187</v>
      </c>
      <c r="O27" s="243">
        <v>155</v>
      </c>
      <c r="P27" s="243">
        <v>153</v>
      </c>
      <c r="Q27" s="243">
        <v>2</v>
      </c>
      <c r="R27" s="285">
        <v>1.3071895424836601</v>
      </c>
      <c r="S27" s="285">
        <v>15.126050420168067</v>
      </c>
      <c r="T27" s="285">
        <v>9.887721839913075</v>
      </c>
      <c r="U27" s="286">
        <f t="shared" si="0"/>
        <v>5.2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2837</v>
      </c>
      <c r="H28" s="243">
        <v>3055</v>
      </c>
      <c r="I28" s="243">
        <v>-218</v>
      </c>
      <c r="J28" s="285">
        <v>-7.1358428805237315</v>
      </c>
      <c r="K28" s="243">
        <v>340</v>
      </c>
      <c r="L28" s="243">
        <v>261</v>
      </c>
      <c r="M28" s="243">
        <v>79</v>
      </c>
      <c r="N28" s="285">
        <v>30.268199233716476</v>
      </c>
      <c r="O28" s="243">
        <v>125</v>
      </c>
      <c r="P28" s="243">
        <v>80</v>
      </c>
      <c r="Q28" s="243">
        <v>45</v>
      </c>
      <c r="R28" s="285">
        <v>56.25</v>
      </c>
      <c r="S28" s="285">
        <v>11.984490659146987</v>
      </c>
      <c r="T28" s="285">
        <v>8.543371522094926</v>
      </c>
      <c r="U28" s="286">
        <f t="shared" si="0"/>
        <v>3.5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13134</v>
      </c>
      <c r="H29" s="243">
        <v>13558</v>
      </c>
      <c r="I29" s="243">
        <v>-424</v>
      </c>
      <c r="J29" s="285">
        <v>-3.1273049122289422</v>
      </c>
      <c r="K29" s="243">
        <v>916</v>
      </c>
      <c r="L29" s="243">
        <v>889</v>
      </c>
      <c r="M29" s="243">
        <v>27</v>
      </c>
      <c r="N29" s="285">
        <v>3.0371203599550056</v>
      </c>
      <c r="O29" s="243">
        <v>496</v>
      </c>
      <c r="P29" s="243">
        <v>474</v>
      </c>
      <c r="Q29" s="243">
        <v>22</v>
      </c>
      <c r="R29" s="285">
        <v>4.641350210970464</v>
      </c>
      <c r="S29" s="285">
        <v>6.974265265722552</v>
      </c>
      <c r="T29" s="285">
        <v>6.557014308895117</v>
      </c>
      <c r="U29" s="286">
        <f t="shared" si="0"/>
        <v>0.4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8526</v>
      </c>
      <c r="H30" s="243">
        <v>8889</v>
      </c>
      <c r="I30" s="243">
        <v>-363</v>
      </c>
      <c r="J30" s="285">
        <v>-4.083698953763078</v>
      </c>
      <c r="K30" s="243">
        <v>700</v>
      </c>
      <c r="L30" s="243">
        <v>740</v>
      </c>
      <c r="M30" s="243">
        <v>-40</v>
      </c>
      <c r="N30" s="285">
        <v>-5.405405405405405</v>
      </c>
      <c r="O30" s="243">
        <v>330</v>
      </c>
      <c r="P30" s="243">
        <v>361</v>
      </c>
      <c r="Q30" s="243">
        <v>-31</v>
      </c>
      <c r="R30" s="285">
        <v>-8.587257617728532</v>
      </c>
      <c r="S30" s="285">
        <v>8.210180623973727</v>
      </c>
      <c r="T30" s="285">
        <v>8.324895938800765</v>
      </c>
      <c r="U30" s="286">
        <f t="shared" si="0"/>
        <v>-0.1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8178</v>
      </c>
      <c r="H31" s="243">
        <v>6455</v>
      </c>
      <c r="I31" s="243">
        <v>1723</v>
      </c>
      <c r="J31" s="285">
        <v>26.692486444616577</v>
      </c>
      <c r="K31" s="243">
        <v>858</v>
      </c>
      <c r="L31" s="243">
        <v>909</v>
      </c>
      <c r="M31" s="243">
        <v>-51</v>
      </c>
      <c r="N31" s="285">
        <v>-5.6105610561056105</v>
      </c>
      <c r="O31" s="243">
        <v>565</v>
      </c>
      <c r="P31" s="243">
        <v>566</v>
      </c>
      <c r="Q31" s="243">
        <v>-1</v>
      </c>
      <c r="R31" s="285">
        <v>-0.17667844522968199</v>
      </c>
      <c r="S31" s="285">
        <v>10.49156272927366</v>
      </c>
      <c r="T31" s="285">
        <v>14.082106893880713</v>
      </c>
      <c r="U31" s="286">
        <f t="shared" si="0"/>
        <v>-3.6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2875</v>
      </c>
      <c r="H32" s="243">
        <v>2936</v>
      </c>
      <c r="I32" s="243">
        <v>-61</v>
      </c>
      <c r="J32" s="285">
        <v>-2.077656675749319</v>
      </c>
      <c r="K32" s="243">
        <v>267</v>
      </c>
      <c r="L32" s="243">
        <v>331</v>
      </c>
      <c r="M32" s="243">
        <v>-64</v>
      </c>
      <c r="N32" s="285">
        <v>-19.335347432024168</v>
      </c>
      <c r="O32" s="243">
        <v>166</v>
      </c>
      <c r="P32" s="243">
        <v>141</v>
      </c>
      <c r="Q32" s="243">
        <v>25</v>
      </c>
      <c r="R32" s="285">
        <v>17.73049645390071</v>
      </c>
      <c r="S32" s="285">
        <v>9.28695652173913</v>
      </c>
      <c r="T32" s="285">
        <v>11.273841961852861</v>
      </c>
      <c r="U32" s="286">
        <f t="shared" si="0"/>
        <v>-2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728</v>
      </c>
      <c r="H33" s="243">
        <v>780</v>
      </c>
      <c r="I33" s="243">
        <v>-52</v>
      </c>
      <c r="J33" s="285">
        <v>-6.666666666666667</v>
      </c>
      <c r="K33" s="243">
        <v>57</v>
      </c>
      <c r="L33" s="243">
        <v>122</v>
      </c>
      <c r="M33" s="243">
        <v>-65</v>
      </c>
      <c r="N33" s="285">
        <v>-53.278688524590166</v>
      </c>
      <c r="O33" s="243">
        <v>33</v>
      </c>
      <c r="P33" s="243">
        <v>29</v>
      </c>
      <c r="Q33" s="243">
        <v>4</v>
      </c>
      <c r="R33" s="285">
        <v>13.793103448275861</v>
      </c>
      <c r="S33" s="285">
        <v>7.829670329670329</v>
      </c>
      <c r="T33" s="285">
        <v>15.64102564102564</v>
      </c>
      <c r="U33" s="286">
        <f t="shared" si="0"/>
        <v>-7.8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2401</v>
      </c>
      <c r="H34" s="243">
        <v>2469</v>
      </c>
      <c r="I34" s="243">
        <v>-68</v>
      </c>
      <c r="J34" s="285">
        <v>-2.754151478331308</v>
      </c>
      <c r="K34" s="243">
        <v>324</v>
      </c>
      <c r="L34" s="243">
        <v>252</v>
      </c>
      <c r="M34" s="243">
        <v>72</v>
      </c>
      <c r="N34" s="285">
        <v>28.571428571428573</v>
      </c>
      <c r="O34" s="243">
        <v>80</v>
      </c>
      <c r="P34" s="243">
        <v>107</v>
      </c>
      <c r="Q34" s="243">
        <v>-27</v>
      </c>
      <c r="R34" s="285">
        <v>-25.233644859813083</v>
      </c>
      <c r="S34" s="285">
        <v>13.494377342773845</v>
      </c>
      <c r="T34" s="285">
        <v>10.206561360874849</v>
      </c>
      <c r="U34" s="286">
        <f t="shared" si="0"/>
        <v>3.3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4663</v>
      </c>
      <c r="H35" s="243">
        <v>4880</v>
      </c>
      <c r="I35" s="243">
        <v>-217</v>
      </c>
      <c r="J35" s="285">
        <v>-4.44672131147541</v>
      </c>
      <c r="K35" s="243">
        <v>407</v>
      </c>
      <c r="L35" s="243">
        <v>411</v>
      </c>
      <c r="M35" s="243">
        <v>-4</v>
      </c>
      <c r="N35" s="285">
        <v>-0.9732360097323601</v>
      </c>
      <c r="O35" s="243">
        <v>193</v>
      </c>
      <c r="P35" s="243">
        <v>194</v>
      </c>
      <c r="Q35" s="243">
        <v>-1</v>
      </c>
      <c r="R35" s="285">
        <v>-0.5154639175257731</v>
      </c>
      <c r="S35" s="285">
        <v>8.728286510829937</v>
      </c>
      <c r="T35" s="285">
        <v>8.422131147540984</v>
      </c>
      <c r="U35" s="286">
        <f t="shared" si="0"/>
        <v>0.3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29498</v>
      </c>
      <c r="H36" s="235">
        <v>29895</v>
      </c>
      <c r="I36" s="235">
        <v>-397</v>
      </c>
      <c r="J36" s="283">
        <v>-1.3279812677705303</v>
      </c>
      <c r="K36" s="235">
        <v>1221</v>
      </c>
      <c r="L36" s="235">
        <v>1168</v>
      </c>
      <c r="M36" s="235">
        <v>53</v>
      </c>
      <c r="N36" s="283">
        <v>4.537671232876712</v>
      </c>
      <c r="O36" s="235">
        <v>471</v>
      </c>
      <c r="P36" s="235">
        <v>521</v>
      </c>
      <c r="Q36" s="235">
        <v>-50</v>
      </c>
      <c r="R36" s="283">
        <v>-9.596928982725528</v>
      </c>
      <c r="S36" s="283">
        <v>4.139263678893484</v>
      </c>
      <c r="T36" s="283">
        <v>3.9070078608462953</v>
      </c>
      <c r="U36" s="284">
        <f t="shared" si="0"/>
        <v>0.2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1274</v>
      </c>
      <c r="H37" s="235">
        <v>1319</v>
      </c>
      <c r="I37" s="235">
        <v>-45</v>
      </c>
      <c r="J37" s="283">
        <v>-3.411675511751327</v>
      </c>
      <c r="K37" s="235">
        <v>83</v>
      </c>
      <c r="L37" s="235">
        <v>98</v>
      </c>
      <c r="M37" s="235">
        <v>-15</v>
      </c>
      <c r="N37" s="283">
        <v>-15.306122448979592</v>
      </c>
      <c r="O37" s="235">
        <v>30</v>
      </c>
      <c r="P37" s="235">
        <v>47</v>
      </c>
      <c r="Q37" s="235">
        <v>-17</v>
      </c>
      <c r="R37" s="283">
        <v>-36.170212765957444</v>
      </c>
      <c r="S37" s="283">
        <v>6.5149136577708004</v>
      </c>
      <c r="T37" s="283">
        <v>7.429871114480667</v>
      </c>
      <c r="U37" s="284">
        <f t="shared" si="0"/>
        <v>-0.9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790</v>
      </c>
      <c r="H38" s="243">
        <v>951</v>
      </c>
      <c r="I38" s="243">
        <v>-161</v>
      </c>
      <c r="J38" s="285">
        <v>-16.929547844374344</v>
      </c>
      <c r="K38" s="243">
        <v>63</v>
      </c>
      <c r="L38" s="243">
        <v>93</v>
      </c>
      <c r="M38" s="243">
        <v>-30</v>
      </c>
      <c r="N38" s="285">
        <v>-32.25806451612903</v>
      </c>
      <c r="O38" s="243">
        <v>33</v>
      </c>
      <c r="P38" s="243">
        <v>50</v>
      </c>
      <c r="Q38" s="243">
        <v>-17</v>
      </c>
      <c r="R38" s="285">
        <v>-34</v>
      </c>
      <c r="S38" s="285">
        <v>7.974683544303797</v>
      </c>
      <c r="T38" s="285">
        <v>9.779179810725552</v>
      </c>
      <c r="U38" s="286">
        <f t="shared" si="0"/>
        <v>-1.8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754</v>
      </c>
      <c r="H39" s="243">
        <v>870</v>
      </c>
      <c r="I39" s="243">
        <v>-116</v>
      </c>
      <c r="J39" s="285">
        <v>-13.333333333333334</v>
      </c>
      <c r="K39" s="243">
        <v>77</v>
      </c>
      <c r="L39" s="243">
        <v>74</v>
      </c>
      <c r="M39" s="243">
        <v>3</v>
      </c>
      <c r="N39" s="285">
        <v>4.054054054054054</v>
      </c>
      <c r="O39" s="243">
        <v>36</v>
      </c>
      <c r="P39" s="243">
        <v>26</v>
      </c>
      <c r="Q39" s="243">
        <v>10</v>
      </c>
      <c r="R39" s="285">
        <v>38.46153846153846</v>
      </c>
      <c r="S39" s="285">
        <v>10.212201591511937</v>
      </c>
      <c r="T39" s="285">
        <v>8.505747126436782</v>
      </c>
      <c r="U39" s="286">
        <f t="shared" si="0"/>
        <v>1.7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3794</v>
      </c>
      <c r="H40" s="243">
        <v>3715</v>
      </c>
      <c r="I40" s="243">
        <v>79</v>
      </c>
      <c r="J40" s="285">
        <v>2.126514131897712</v>
      </c>
      <c r="K40" s="243">
        <v>229</v>
      </c>
      <c r="L40" s="243">
        <v>187</v>
      </c>
      <c r="M40" s="243">
        <v>42</v>
      </c>
      <c r="N40" s="285">
        <v>22.459893048128343</v>
      </c>
      <c r="O40" s="243">
        <v>68</v>
      </c>
      <c r="P40" s="243">
        <v>73</v>
      </c>
      <c r="Q40" s="243">
        <v>-5</v>
      </c>
      <c r="R40" s="285">
        <v>-6.8493150684931505</v>
      </c>
      <c r="S40" s="285">
        <v>6.035846072746442</v>
      </c>
      <c r="T40" s="285">
        <v>5.03364737550471</v>
      </c>
      <c r="U40" s="286">
        <f t="shared" si="0"/>
        <v>1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19550</v>
      </c>
      <c r="H41" s="243">
        <v>19390</v>
      </c>
      <c r="I41" s="243">
        <v>160</v>
      </c>
      <c r="J41" s="285">
        <v>0.8251676121712223</v>
      </c>
      <c r="K41" s="243">
        <v>547</v>
      </c>
      <c r="L41" s="243">
        <v>564</v>
      </c>
      <c r="M41" s="243">
        <v>-17</v>
      </c>
      <c r="N41" s="285">
        <v>-3.0141843971631204</v>
      </c>
      <c r="O41" s="243">
        <v>243</v>
      </c>
      <c r="P41" s="243">
        <v>275</v>
      </c>
      <c r="Q41" s="243">
        <v>-32</v>
      </c>
      <c r="R41" s="285">
        <v>-11.636363636363637</v>
      </c>
      <c r="S41" s="285">
        <v>2.7979539641943734</v>
      </c>
      <c r="T41" s="285">
        <v>2.9087158329035585</v>
      </c>
      <c r="U41" s="286">
        <f t="shared" si="0"/>
        <v>-0.1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3336</v>
      </c>
      <c r="H42" s="243">
        <v>3650</v>
      </c>
      <c r="I42" s="243">
        <v>-314</v>
      </c>
      <c r="J42" s="285">
        <v>-8.602739726027398</v>
      </c>
      <c r="K42" s="243">
        <v>222</v>
      </c>
      <c r="L42" s="243">
        <v>152</v>
      </c>
      <c r="M42" s="243">
        <v>70</v>
      </c>
      <c r="N42" s="285">
        <v>46.05263157894737</v>
      </c>
      <c r="O42" s="243">
        <v>61</v>
      </c>
      <c r="P42" s="243">
        <v>50</v>
      </c>
      <c r="Q42" s="243">
        <v>11</v>
      </c>
      <c r="R42" s="285">
        <v>22</v>
      </c>
      <c r="S42" s="285">
        <v>6.654676258992806</v>
      </c>
      <c r="T42" s="285">
        <v>4.164383561643835</v>
      </c>
      <c r="U42" s="286">
        <f aca="true" t="shared" si="1" ref="U42:U69">ROUND((ROUND(S42,1)-ROUND(T42,1)),1)</f>
        <v>2.5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37746</v>
      </c>
      <c r="H43" s="235">
        <v>40444</v>
      </c>
      <c r="I43" s="235">
        <v>-2698</v>
      </c>
      <c r="J43" s="283">
        <v>-6.67095242804866</v>
      </c>
      <c r="K43" s="235">
        <v>2515</v>
      </c>
      <c r="L43" s="235">
        <v>2616</v>
      </c>
      <c r="M43" s="235">
        <v>-101</v>
      </c>
      <c r="N43" s="283">
        <v>-3.86085626911315</v>
      </c>
      <c r="O43" s="235">
        <v>1288</v>
      </c>
      <c r="P43" s="235">
        <v>1251</v>
      </c>
      <c r="Q43" s="235">
        <v>37</v>
      </c>
      <c r="R43" s="283">
        <v>2.9576338928856916</v>
      </c>
      <c r="S43" s="283">
        <v>6.66295766438828</v>
      </c>
      <c r="T43" s="283">
        <v>6.468202947285135</v>
      </c>
      <c r="U43" s="284">
        <f t="shared" si="1"/>
        <v>0.2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1960</v>
      </c>
      <c r="H44" s="235">
        <v>2116</v>
      </c>
      <c r="I44" s="235">
        <v>-156</v>
      </c>
      <c r="J44" s="283">
        <v>-7.3724007561436675</v>
      </c>
      <c r="K44" s="235">
        <v>169</v>
      </c>
      <c r="L44" s="235">
        <v>131</v>
      </c>
      <c r="M44" s="235">
        <v>38</v>
      </c>
      <c r="N44" s="283">
        <v>29.00763358778626</v>
      </c>
      <c r="O44" s="235">
        <v>56</v>
      </c>
      <c r="P44" s="235">
        <v>52</v>
      </c>
      <c r="Q44" s="235">
        <v>4</v>
      </c>
      <c r="R44" s="283">
        <v>7.6923076923076925</v>
      </c>
      <c r="S44" s="283">
        <v>8.622448979591837</v>
      </c>
      <c r="T44" s="283">
        <v>6.190926275992439</v>
      </c>
      <c r="U44" s="284">
        <f t="shared" si="1"/>
        <v>2.4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6437</v>
      </c>
      <c r="H45" s="243">
        <v>6684</v>
      </c>
      <c r="I45" s="243">
        <v>-247</v>
      </c>
      <c r="J45" s="285">
        <v>-3.6953919808497906</v>
      </c>
      <c r="K45" s="243">
        <v>412</v>
      </c>
      <c r="L45" s="243">
        <v>487</v>
      </c>
      <c r="M45" s="243">
        <v>-75</v>
      </c>
      <c r="N45" s="285">
        <v>-15.40041067761807</v>
      </c>
      <c r="O45" s="243">
        <v>223</v>
      </c>
      <c r="P45" s="243">
        <v>308</v>
      </c>
      <c r="Q45" s="243">
        <v>-85</v>
      </c>
      <c r="R45" s="285">
        <v>-27.5974025974026</v>
      </c>
      <c r="S45" s="285">
        <v>6.400497125990368</v>
      </c>
      <c r="T45" s="285">
        <v>7.286056253740275</v>
      </c>
      <c r="U45" s="286">
        <f t="shared" si="1"/>
        <v>-0.9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12763</v>
      </c>
      <c r="H46" s="243">
        <v>13804</v>
      </c>
      <c r="I46" s="243">
        <v>-1041</v>
      </c>
      <c r="J46" s="285">
        <v>-7.5412923790205735</v>
      </c>
      <c r="K46" s="243">
        <v>674</v>
      </c>
      <c r="L46" s="243">
        <v>650</v>
      </c>
      <c r="M46" s="243">
        <v>24</v>
      </c>
      <c r="N46" s="285">
        <v>3.6923076923076925</v>
      </c>
      <c r="O46" s="243">
        <v>486</v>
      </c>
      <c r="P46" s="243">
        <v>423</v>
      </c>
      <c r="Q46" s="243">
        <v>63</v>
      </c>
      <c r="R46" s="285">
        <v>14.893617021276595</v>
      </c>
      <c r="S46" s="285">
        <v>5.280890072866881</v>
      </c>
      <c r="T46" s="285">
        <v>4.7087800637496375</v>
      </c>
      <c r="U46" s="286">
        <f t="shared" si="1"/>
        <v>0.6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12267</v>
      </c>
      <c r="H47" s="243">
        <v>13531</v>
      </c>
      <c r="I47" s="243">
        <v>-1264</v>
      </c>
      <c r="J47" s="285">
        <v>-9.341512083364126</v>
      </c>
      <c r="K47" s="243">
        <v>960</v>
      </c>
      <c r="L47" s="243">
        <v>822</v>
      </c>
      <c r="M47" s="243">
        <v>138</v>
      </c>
      <c r="N47" s="285">
        <v>16.78832116788321</v>
      </c>
      <c r="O47" s="243">
        <v>390</v>
      </c>
      <c r="P47" s="243">
        <v>319</v>
      </c>
      <c r="Q47" s="243">
        <v>71</v>
      </c>
      <c r="R47" s="285">
        <v>22.25705329153605</v>
      </c>
      <c r="S47" s="285">
        <v>7.825874296894106</v>
      </c>
      <c r="T47" s="285">
        <v>6.074939028896607</v>
      </c>
      <c r="U47" s="286">
        <f t="shared" si="1"/>
        <v>1.7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2211</v>
      </c>
      <c r="H48" s="243">
        <v>2198</v>
      </c>
      <c r="I48" s="243">
        <v>13</v>
      </c>
      <c r="J48" s="285">
        <v>0.5914467697907189</v>
      </c>
      <c r="K48" s="243">
        <v>156</v>
      </c>
      <c r="L48" s="243">
        <v>119</v>
      </c>
      <c r="M48" s="243">
        <v>37</v>
      </c>
      <c r="N48" s="285">
        <v>31.092436974789916</v>
      </c>
      <c r="O48" s="243">
        <v>60</v>
      </c>
      <c r="P48" s="243">
        <v>65</v>
      </c>
      <c r="Q48" s="243">
        <v>-5</v>
      </c>
      <c r="R48" s="285">
        <v>-7.6923076923076925</v>
      </c>
      <c r="S48" s="285">
        <v>7.055630936227951</v>
      </c>
      <c r="T48" s="285">
        <v>5.414012738853503</v>
      </c>
      <c r="U48" s="286">
        <f t="shared" si="1"/>
        <v>1.7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2108</v>
      </c>
      <c r="H49" s="243">
        <v>2111</v>
      </c>
      <c r="I49" s="243">
        <v>-3</v>
      </c>
      <c r="J49" s="285">
        <v>-0.14211274277593558</v>
      </c>
      <c r="K49" s="243">
        <v>144</v>
      </c>
      <c r="L49" s="243">
        <v>407</v>
      </c>
      <c r="M49" s="243">
        <v>-263</v>
      </c>
      <c r="N49" s="285">
        <v>-64.61916461916462</v>
      </c>
      <c r="O49" s="243">
        <v>73</v>
      </c>
      <c r="P49" s="243">
        <v>84</v>
      </c>
      <c r="Q49" s="243">
        <v>-11</v>
      </c>
      <c r="R49" s="285">
        <v>-13.095238095238095</v>
      </c>
      <c r="S49" s="285">
        <v>6.83111954459203</v>
      </c>
      <c r="T49" s="285">
        <v>19.279962103268595</v>
      </c>
      <c r="U49" s="286">
        <f t="shared" si="1"/>
        <v>-12.5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10010</v>
      </c>
      <c r="H50" s="235">
        <v>10962</v>
      </c>
      <c r="I50" s="235">
        <v>-952</v>
      </c>
      <c r="J50" s="283">
        <v>-8.684546615581098</v>
      </c>
      <c r="K50" s="235">
        <v>1010</v>
      </c>
      <c r="L50" s="235">
        <v>1028</v>
      </c>
      <c r="M50" s="235">
        <v>-18</v>
      </c>
      <c r="N50" s="283">
        <v>-1.7509727626459144</v>
      </c>
      <c r="O50" s="235">
        <v>481</v>
      </c>
      <c r="P50" s="235">
        <v>529</v>
      </c>
      <c r="Q50" s="235">
        <v>-48</v>
      </c>
      <c r="R50" s="283">
        <v>-9.073724007561436</v>
      </c>
      <c r="S50" s="283">
        <v>10.08991008991009</v>
      </c>
      <c r="T50" s="283">
        <v>9.377850757161102</v>
      </c>
      <c r="U50" s="284">
        <f t="shared" si="1"/>
        <v>0.7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755</v>
      </c>
      <c r="H51" s="235">
        <v>909</v>
      </c>
      <c r="I51" s="235">
        <v>-154</v>
      </c>
      <c r="J51" s="283">
        <v>-16.94169416941694</v>
      </c>
      <c r="K51" s="235">
        <v>65</v>
      </c>
      <c r="L51" s="235">
        <v>81</v>
      </c>
      <c r="M51" s="235">
        <v>-16</v>
      </c>
      <c r="N51" s="283">
        <v>-19.753086419753085</v>
      </c>
      <c r="O51" s="235">
        <v>25</v>
      </c>
      <c r="P51" s="235">
        <v>26</v>
      </c>
      <c r="Q51" s="235">
        <v>-1</v>
      </c>
      <c r="R51" s="283">
        <v>-3.8461538461538463</v>
      </c>
      <c r="S51" s="283">
        <v>8.609271523178808</v>
      </c>
      <c r="T51" s="283">
        <v>8.910891089108912</v>
      </c>
      <c r="U51" s="284">
        <f t="shared" si="1"/>
        <v>-0.3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621</v>
      </c>
      <c r="H52" s="243">
        <v>649</v>
      </c>
      <c r="I52" s="243">
        <v>-28</v>
      </c>
      <c r="J52" s="285">
        <v>-4.314329738058552</v>
      </c>
      <c r="K52" s="243">
        <v>55</v>
      </c>
      <c r="L52" s="243">
        <v>63</v>
      </c>
      <c r="M52" s="243">
        <v>-8</v>
      </c>
      <c r="N52" s="285">
        <v>-12.698412698412698</v>
      </c>
      <c r="O52" s="243">
        <v>13</v>
      </c>
      <c r="P52" s="243">
        <v>25</v>
      </c>
      <c r="Q52" s="243">
        <v>-12</v>
      </c>
      <c r="R52" s="285">
        <v>-48</v>
      </c>
      <c r="S52" s="285">
        <v>8.856682769726248</v>
      </c>
      <c r="T52" s="285">
        <v>9.70724191063174</v>
      </c>
      <c r="U52" s="286">
        <f t="shared" si="1"/>
        <v>-0.8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3117</v>
      </c>
      <c r="H53" s="243">
        <v>3516</v>
      </c>
      <c r="I53" s="243">
        <v>-399</v>
      </c>
      <c r="J53" s="285">
        <v>-11.348122866894197</v>
      </c>
      <c r="K53" s="243">
        <v>320</v>
      </c>
      <c r="L53" s="243">
        <v>251</v>
      </c>
      <c r="M53" s="243">
        <v>69</v>
      </c>
      <c r="N53" s="285">
        <v>27.49003984063745</v>
      </c>
      <c r="O53" s="243">
        <v>162</v>
      </c>
      <c r="P53" s="243">
        <v>122</v>
      </c>
      <c r="Q53" s="243">
        <v>40</v>
      </c>
      <c r="R53" s="285">
        <v>32.78688524590164</v>
      </c>
      <c r="S53" s="285">
        <v>10.266281681103626</v>
      </c>
      <c r="T53" s="285">
        <v>7.138794084186576</v>
      </c>
      <c r="U53" s="286">
        <f t="shared" si="1"/>
        <v>3.2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3659</v>
      </c>
      <c r="H54" s="243">
        <v>3911</v>
      </c>
      <c r="I54" s="243">
        <v>-252</v>
      </c>
      <c r="J54" s="285">
        <v>-6.443364868320122</v>
      </c>
      <c r="K54" s="243">
        <v>392</v>
      </c>
      <c r="L54" s="243">
        <v>445</v>
      </c>
      <c r="M54" s="243">
        <v>-53</v>
      </c>
      <c r="N54" s="285">
        <v>-11.910112359550562</v>
      </c>
      <c r="O54" s="243">
        <v>215</v>
      </c>
      <c r="P54" s="243">
        <v>259</v>
      </c>
      <c r="Q54" s="243">
        <v>-44</v>
      </c>
      <c r="R54" s="285">
        <v>-16.98841698841699</v>
      </c>
      <c r="S54" s="285">
        <v>10.713309647444657</v>
      </c>
      <c r="T54" s="285">
        <v>11.378164152390694</v>
      </c>
      <c r="U54" s="286">
        <f t="shared" si="1"/>
        <v>-0.7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1858</v>
      </c>
      <c r="H55" s="243">
        <v>1977</v>
      </c>
      <c r="I55" s="243">
        <v>-119</v>
      </c>
      <c r="J55" s="285">
        <v>-6.019221041982802</v>
      </c>
      <c r="K55" s="243">
        <v>178</v>
      </c>
      <c r="L55" s="243">
        <v>188</v>
      </c>
      <c r="M55" s="243">
        <v>-10</v>
      </c>
      <c r="N55" s="285">
        <v>-5.319148936170213</v>
      </c>
      <c r="O55" s="243">
        <v>66</v>
      </c>
      <c r="P55" s="243">
        <v>97</v>
      </c>
      <c r="Q55" s="243">
        <v>-31</v>
      </c>
      <c r="R55" s="285">
        <v>-31.95876288659794</v>
      </c>
      <c r="S55" s="285">
        <v>9.580193756727665</v>
      </c>
      <c r="T55" s="285">
        <v>9.509357612544258</v>
      </c>
      <c r="U55" s="286">
        <f t="shared" si="1"/>
        <v>0.1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4550</v>
      </c>
      <c r="H56" s="235">
        <v>5192</v>
      </c>
      <c r="I56" s="235">
        <v>-642</v>
      </c>
      <c r="J56" s="283">
        <v>-12.36517719568567</v>
      </c>
      <c r="K56" s="235">
        <v>371</v>
      </c>
      <c r="L56" s="235">
        <v>372</v>
      </c>
      <c r="M56" s="235">
        <v>-1</v>
      </c>
      <c r="N56" s="283">
        <v>-0.26881720430107525</v>
      </c>
      <c r="O56" s="235">
        <v>128</v>
      </c>
      <c r="P56" s="235">
        <v>142</v>
      </c>
      <c r="Q56" s="235">
        <v>-14</v>
      </c>
      <c r="R56" s="283">
        <v>-9.859154929577464</v>
      </c>
      <c r="S56" s="283">
        <v>8.153846153846153</v>
      </c>
      <c r="T56" s="283">
        <v>7.164869029275809</v>
      </c>
      <c r="U56" s="284">
        <f t="shared" si="1"/>
        <v>1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1059</v>
      </c>
      <c r="H57" s="235">
        <v>1120</v>
      </c>
      <c r="I57" s="235">
        <v>-61</v>
      </c>
      <c r="J57" s="283">
        <v>-5.446428571428571</v>
      </c>
      <c r="K57" s="235">
        <v>68</v>
      </c>
      <c r="L57" s="235">
        <v>105</v>
      </c>
      <c r="M57" s="235">
        <v>-37</v>
      </c>
      <c r="N57" s="283">
        <v>-35.23809523809524</v>
      </c>
      <c r="O57" s="235">
        <v>26</v>
      </c>
      <c r="P57" s="235">
        <v>40</v>
      </c>
      <c r="Q57" s="235">
        <v>-14</v>
      </c>
      <c r="R57" s="283">
        <v>-35</v>
      </c>
      <c r="S57" s="283">
        <v>6.421152030217186</v>
      </c>
      <c r="T57" s="283">
        <v>9.375</v>
      </c>
      <c r="U57" s="284">
        <f t="shared" si="1"/>
        <v>-3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937</v>
      </c>
      <c r="H58" s="243">
        <v>1257</v>
      </c>
      <c r="I58" s="243">
        <v>-320</v>
      </c>
      <c r="J58" s="285">
        <v>-25.457438345266507</v>
      </c>
      <c r="K58" s="243">
        <v>91</v>
      </c>
      <c r="L58" s="243">
        <v>104</v>
      </c>
      <c r="M58" s="243">
        <v>-13</v>
      </c>
      <c r="N58" s="285">
        <v>-12.5</v>
      </c>
      <c r="O58" s="243">
        <v>37</v>
      </c>
      <c r="P58" s="243">
        <v>29</v>
      </c>
      <c r="Q58" s="243">
        <v>8</v>
      </c>
      <c r="R58" s="285">
        <v>27.586206896551722</v>
      </c>
      <c r="S58" s="285">
        <v>9.711846318036287</v>
      </c>
      <c r="T58" s="285">
        <v>8.273667462211614</v>
      </c>
      <c r="U58" s="286">
        <f t="shared" si="1"/>
        <v>1.4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1624</v>
      </c>
      <c r="H59" s="243">
        <v>1665</v>
      </c>
      <c r="I59" s="243">
        <v>-41</v>
      </c>
      <c r="J59" s="285">
        <v>-2.4624624624624625</v>
      </c>
      <c r="K59" s="243">
        <v>149</v>
      </c>
      <c r="L59" s="243">
        <v>96</v>
      </c>
      <c r="M59" s="243">
        <v>53</v>
      </c>
      <c r="N59" s="285">
        <v>55.208333333333336</v>
      </c>
      <c r="O59" s="243">
        <v>39</v>
      </c>
      <c r="P59" s="243">
        <v>38</v>
      </c>
      <c r="Q59" s="243">
        <v>1</v>
      </c>
      <c r="R59" s="285">
        <v>2.6315789473684212</v>
      </c>
      <c r="S59" s="285">
        <v>9.17487684729064</v>
      </c>
      <c r="T59" s="285">
        <v>5.7657657657657655</v>
      </c>
      <c r="U59" s="286">
        <f t="shared" si="1"/>
        <v>3.4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930</v>
      </c>
      <c r="H60" s="243">
        <v>1150</v>
      </c>
      <c r="I60" s="243">
        <v>-220</v>
      </c>
      <c r="J60" s="285">
        <v>-19.130434782608695</v>
      </c>
      <c r="K60" s="243">
        <v>63</v>
      </c>
      <c r="L60" s="243">
        <v>67</v>
      </c>
      <c r="M60" s="243">
        <v>-4</v>
      </c>
      <c r="N60" s="285">
        <v>-5.970149253731344</v>
      </c>
      <c r="O60" s="243">
        <v>26</v>
      </c>
      <c r="P60" s="243">
        <v>35</v>
      </c>
      <c r="Q60" s="243">
        <v>-9</v>
      </c>
      <c r="R60" s="285">
        <v>-25.714285714285715</v>
      </c>
      <c r="S60" s="285">
        <v>6.774193548387097</v>
      </c>
      <c r="T60" s="285">
        <v>5.826086956521739</v>
      </c>
      <c r="U60" s="286">
        <f t="shared" si="1"/>
        <v>1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13171</v>
      </c>
      <c r="H61" s="235">
        <v>14182</v>
      </c>
      <c r="I61" s="235">
        <v>-1011</v>
      </c>
      <c r="J61" s="283">
        <v>-7.128754759554365</v>
      </c>
      <c r="K61" s="235">
        <v>1300</v>
      </c>
      <c r="L61" s="235">
        <v>1366</v>
      </c>
      <c r="M61" s="235">
        <v>-66</v>
      </c>
      <c r="N61" s="283">
        <v>-4.831625183016105</v>
      </c>
      <c r="O61" s="235">
        <v>716</v>
      </c>
      <c r="P61" s="235">
        <v>671</v>
      </c>
      <c r="Q61" s="235">
        <v>45</v>
      </c>
      <c r="R61" s="283">
        <v>6.7064083457526085</v>
      </c>
      <c r="S61" s="283">
        <v>9.87016931136588</v>
      </c>
      <c r="T61" s="283">
        <v>9.63192779579749</v>
      </c>
      <c r="U61" s="284">
        <f t="shared" si="1"/>
        <v>0.3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5980</v>
      </c>
      <c r="H62" s="235">
        <v>6074</v>
      </c>
      <c r="I62" s="235">
        <v>-94</v>
      </c>
      <c r="J62" s="283">
        <v>-1.5475798485347383</v>
      </c>
      <c r="K62" s="235">
        <v>405</v>
      </c>
      <c r="L62" s="235">
        <v>435</v>
      </c>
      <c r="M62" s="235">
        <v>-30</v>
      </c>
      <c r="N62" s="283">
        <v>-6.896551724137931</v>
      </c>
      <c r="O62" s="235">
        <v>272</v>
      </c>
      <c r="P62" s="235">
        <v>273</v>
      </c>
      <c r="Q62" s="235">
        <v>-1</v>
      </c>
      <c r="R62" s="283">
        <v>-0.3663003663003663</v>
      </c>
      <c r="S62" s="283">
        <v>6.7725752508361206</v>
      </c>
      <c r="T62" s="283">
        <v>7.16167270332565</v>
      </c>
      <c r="U62" s="284">
        <f t="shared" si="1"/>
        <v>-0.4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542</v>
      </c>
      <c r="H63" s="243">
        <v>774</v>
      </c>
      <c r="I63" s="243">
        <v>-232</v>
      </c>
      <c r="J63" s="285">
        <v>-29.974160206718345</v>
      </c>
      <c r="K63" s="243">
        <v>61</v>
      </c>
      <c r="L63" s="243">
        <v>119</v>
      </c>
      <c r="M63" s="243">
        <v>-58</v>
      </c>
      <c r="N63" s="285">
        <v>-48.739495798319325</v>
      </c>
      <c r="O63" s="243">
        <v>16</v>
      </c>
      <c r="P63" s="243">
        <v>37</v>
      </c>
      <c r="Q63" s="243">
        <v>-21</v>
      </c>
      <c r="R63" s="285">
        <v>-56.75675675675676</v>
      </c>
      <c r="S63" s="285">
        <v>11.254612546125461</v>
      </c>
      <c r="T63" s="285">
        <v>15.37467700258398</v>
      </c>
      <c r="U63" s="286">
        <f t="shared" si="1"/>
        <v>-4.1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1068</v>
      </c>
      <c r="H64" s="243">
        <v>1132</v>
      </c>
      <c r="I64" s="243">
        <v>-64</v>
      </c>
      <c r="J64" s="285">
        <v>-5.6537102473498235</v>
      </c>
      <c r="K64" s="243">
        <v>106</v>
      </c>
      <c r="L64" s="243">
        <v>131</v>
      </c>
      <c r="M64" s="243">
        <v>-25</v>
      </c>
      <c r="N64" s="285">
        <v>-19.083969465648856</v>
      </c>
      <c r="O64" s="243">
        <v>48</v>
      </c>
      <c r="P64" s="243">
        <v>46</v>
      </c>
      <c r="Q64" s="243">
        <v>2</v>
      </c>
      <c r="R64" s="285">
        <v>4.3478260869565215</v>
      </c>
      <c r="S64" s="285">
        <v>9.925093632958802</v>
      </c>
      <c r="T64" s="285">
        <v>11.57243816254417</v>
      </c>
      <c r="U64" s="286">
        <f t="shared" si="1"/>
        <v>-1.7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1204</v>
      </c>
      <c r="H65" s="243">
        <v>1547</v>
      </c>
      <c r="I65" s="243">
        <v>-343</v>
      </c>
      <c r="J65" s="285">
        <v>-22.171945701357465</v>
      </c>
      <c r="K65" s="243">
        <v>145</v>
      </c>
      <c r="L65" s="243">
        <v>146</v>
      </c>
      <c r="M65" s="243">
        <v>-1</v>
      </c>
      <c r="N65" s="285">
        <v>-0.684931506849315</v>
      </c>
      <c r="O65" s="243">
        <v>103</v>
      </c>
      <c r="P65" s="243">
        <v>55</v>
      </c>
      <c r="Q65" s="243">
        <v>48</v>
      </c>
      <c r="R65" s="285">
        <v>87.27272727272727</v>
      </c>
      <c r="S65" s="285">
        <v>12.043189368770765</v>
      </c>
      <c r="T65" s="285">
        <v>9.437621202327085</v>
      </c>
      <c r="U65" s="286">
        <f t="shared" si="1"/>
        <v>2.6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948</v>
      </c>
      <c r="H66" s="243">
        <v>1179</v>
      </c>
      <c r="I66" s="243">
        <v>-231</v>
      </c>
      <c r="J66" s="285">
        <v>-19.59287531806616</v>
      </c>
      <c r="K66" s="243">
        <v>100</v>
      </c>
      <c r="L66" s="243">
        <v>129</v>
      </c>
      <c r="M66" s="243">
        <v>-29</v>
      </c>
      <c r="N66" s="285">
        <v>-22.48062015503876</v>
      </c>
      <c r="O66" s="243">
        <v>35</v>
      </c>
      <c r="P66" s="243">
        <v>39</v>
      </c>
      <c r="Q66" s="243">
        <v>-4</v>
      </c>
      <c r="R66" s="285">
        <v>-10.256410256410257</v>
      </c>
      <c r="S66" s="285">
        <v>10.548523206751055</v>
      </c>
      <c r="T66" s="285">
        <v>10.94147582697201</v>
      </c>
      <c r="U66" s="286">
        <f t="shared" si="1"/>
        <v>-0.4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734</v>
      </c>
      <c r="H67" s="243">
        <v>644</v>
      </c>
      <c r="I67" s="243">
        <v>90</v>
      </c>
      <c r="J67" s="285">
        <v>13.975155279503106</v>
      </c>
      <c r="K67" s="243">
        <v>58</v>
      </c>
      <c r="L67" s="243">
        <v>45</v>
      </c>
      <c r="M67" s="243">
        <v>13</v>
      </c>
      <c r="N67" s="285">
        <v>28.88888888888889</v>
      </c>
      <c r="O67" s="243">
        <v>33</v>
      </c>
      <c r="P67" s="243">
        <v>30</v>
      </c>
      <c r="Q67" s="243">
        <v>3</v>
      </c>
      <c r="R67" s="285">
        <v>10</v>
      </c>
      <c r="S67" s="285">
        <v>7.901907356948229</v>
      </c>
      <c r="T67" s="285">
        <v>6.987577639751553</v>
      </c>
      <c r="U67" s="286">
        <f t="shared" si="1"/>
        <v>0.9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880</v>
      </c>
      <c r="H68" s="243">
        <v>985</v>
      </c>
      <c r="I68" s="243">
        <v>-105</v>
      </c>
      <c r="J68" s="285">
        <v>-10.65989847715736</v>
      </c>
      <c r="K68" s="243">
        <v>168</v>
      </c>
      <c r="L68" s="243">
        <v>112</v>
      </c>
      <c r="M68" s="243">
        <v>56</v>
      </c>
      <c r="N68" s="285">
        <v>50</v>
      </c>
      <c r="O68" s="243">
        <v>36</v>
      </c>
      <c r="P68" s="243">
        <v>29</v>
      </c>
      <c r="Q68" s="243">
        <v>7</v>
      </c>
      <c r="R68" s="285">
        <v>24.137931034482758</v>
      </c>
      <c r="S68" s="285">
        <v>19.09090909090909</v>
      </c>
      <c r="T68" s="285">
        <v>11.370558375634518</v>
      </c>
      <c r="U68" s="286">
        <f t="shared" si="1"/>
        <v>7.7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1815</v>
      </c>
      <c r="H69" s="260">
        <v>1847</v>
      </c>
      <c r="I69" s="260">
        <v>-32</v>
      </c>
      <c r="J69" s="287">
        <v>-1.7325392528424473</v>
      </c>
      <c r="K69" s="260">
        <v>257</v>
      </c>
      <c r="L69" s="260">
        <v>249</v>
      </c>
      <c r="M69" s="260">
        <v>8</v>
      </c>
      <c r="N69" s="287">
        <v>3.21285140562249</v>
      </c>
      <c r="O69" s="260">
        <v>173</v>
      </c>
      <c r="P69" s="260">
        <v>162</v>
      </c>
      <c r="Q69" s="260">
        <v>11</v>
      </c>
      <c r="R69" s="287">
        <v>6.790123456790123</v>
      </c>
      <c r="S69" s="287">
        <v>14.15977961432507</v>
      </c>
      <c r="T69" s="287">
        <v>13.481321061180292</v>
      </c>
      <c r="U69" s="288">
        <f t="shared" si="1"/>
        <v>0.7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showGridLines="0" showRowColHeaders="0" tabSelected="1" zoomScale="70" zoomScaleNormal="70" zoomScaleSheetLayoutView="75" zoomScalePageLayoutView="0" workbookViewId="0" topLeftCell="A1">
      <pane xSplit="10" ySplit="8" topLeftCell="K9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1.140625" defaultRowHeight="18" customHeight="1"/>
  <cols>
    <col min="1" max="2" width="1.421875" style="1" customWidth="1"/>
    <col min="3" max="6" width="2.140625" style="1" customWidth="1"/>
    <col min="7" max="7" width="4.57421875" style="1" customWidth="1"/>
    <col min="8" max="8" width="7.140625" style="1" customWidth="1"/>
    <col min="9" max="10" width="2.140625" style="1" customWidth="1"/>
    <col min="11" max="13" width="11.140625" style="63" customWidth="1"/>
    <col min="14" max="14" width="11.140625" style="64" customWidth="1"/>
    <col min="15" max="17" width="11.140625" style="63" customWidth="1"/>
    <col min="18" max="18" width="11.140625" style="64" customWidth="1"/>
    <col min="19" max="24" width="11.140625" style="63" customWidth="1"/>
    <col min="25" max="25" width="11.140625" style="64" customWidth="1"/>
    <col min="26" max="28" width="11.140625" style="63" customWidth="1"/>
    <col min="29" max="16384" width="11.140625" style="64" customWidth="1"/>
  </cols>
  <sheetData>
    <row r="1" spans="1:29" s="7" customFormat="1" ht="18" customHeight="1">
      <c r="A1" s="1" t="s">
        <v>133</v>
      </c>
      <c r="B1" s="2" t="s">
        <v>132</v>
      </c>
      <c r="C1" s="1"/>
      <c r="D1" s="1"/>
      <c r="E1" s="1"/>
      <c r="F1" s="3"/>
      <c r="G1" s="3"/>
      <c r="H1" s="3"/>
      <c r="I1" s="3"/>
      <c r="J1" s="3"/>
      <c r="K1" s="65"/>
      <c r="L1" s="65"/>
      <c r="M1" s="4" t="s">
        <v>131</v>
      </c>
      <c r="N1" s="65"/>
      <c r="O1" s="65"/>
      <c r="P1" s="65"/>
      <c r="Q1" s="65"/>
      <c r="R1" s="65"/>
      <c r="S1" s="65"/>
      <c r="T1" s="65"/>
      <c r="U1" s="65"/>
      <c r="V1" s="65"/>
      <c r="W1" s="5"/>
      <c r="X1" s="6"/>
      <c r="Y1" s="6"/>
      <c r="Z1" s="420"/>
      <c r="AA1" s="420"/>
      <c r="AB1" s="420"/>
      <c r="AC1" s="420"/>
    </row>
    <row r="2" spans="2:29" s="1" customFormat="1" ht="13.5" customHeight="1"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9"/>
      <c r="N2" s="9"/>
      <c r="Q2" s="5"/>
      <c r="R2" s="5"/>
      <c r="U2" s="5"/>
      <c r="W2" s="5"/>
      <c r="X2" s="10"/>
      <c r="Y2" s="10"/>
      <c r="AA2" s="9"/>
      <c r="AB2" s="5"/>
      <c r="AC2" s="5"/>
    </row>
    <row r="3" spans="2:28" s="1" customFormat="1" ht="13.5" customHeight="1" thickBot="1">
      <c r="B3" s="8"/>
      <c r="C3" s="8"/>
      <c r="D3" s="8"/>
      <c r="E3" s="8"/>
      <c r="F3" s="8"/>
      <c r="G3" s="8"/>
      <c r="H3" s="8"/>
      <c r="I3" s="8"/>
      <c r="J3" s="8"/>
      <c r="K3" s="11"/>
      <c r="L3" s="11"/>
      <c r="M3" s="11"/>
      <c r="N3" s="8"/>
      <c r="O3" s="3"/>
      <c r="P3" s="3"/>
      <c r="Q3" s="3"/>
      <c r="S3" s="3"/>
      <c r="T3" s="3"/>
      <c r="U3" s="3"/>
      <c r="V3" s="3"/>
      <c r="W3" s="3"/>
      <c r="X3" s="3"/>
      <c r="Z3" s="3"/>
      <c r="AA3" s="3"/>
      <c r="AB3" s="3"/>
    </row>
    <row r="4" spans="1:29" s="8" customFormat="1" ht="16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421" t="s">
        <v>2</v>
      </c>
      <c r="L4" s="422"/>
      <c r="M4" s="422"/>
      <c r="N4" s="423"/>
      <c r="O4" s="424" t="s">
        <v>3</v>
      </c>
      <c r="P4" s="422"/>
      <c r="Q4" s="422"/>
      <c r="R4" s="423"/>
      <c r="S4" s="424" t="s">
        <v>4</v>
      </c>
      <c r="T4" s="422"/>
      <c r="U4" s="422"/>
      <c r="V4" s="424" t="s">
        <v>5</v>
      </c>
      <c r="W4" s="422"/>
      <c r="X4" s="422"/>
      <c r="Y4" s="423"/>
      <c r="Z4" s="422" t="s">
        <v>6</v>
      </c>
      <c r="AA4" s="422"/>
      <c r="AB4" s="422"/>
      <c r="AC4" s="425"/>
    </row>
    <row r="5" spans="1:30" s="15" customFormat="1" ht="12" customHeight="1">
      <c r="A5" s="14"/>
      <c r="B5" s="169"/>
      <c r="C5" s="169"/>
      <c r="D5" s="426" t="s">
        <v>7</v>
      </c>
      <c r="E5" s="426"/>
      <c r="F5" s="426"/>
      <c r="G5" s="426"/>
      <c r="H5" s="426"/>
      <c r="I5" s="169"/>
      <c r="J5" s="169"/>
      <c r="K5" s="427" t="s">
        <v>8</v>
      </c>
      <c r="L5" s="418" t="s">
        <v>9</v>
      </c>
      <c r="M5" s="414" t="s">
        <v>10</v>
      </c>
      <c r="N5" s="415"/>
      <c r="O5" s="418" t="str">
        <f>K5</f>
        <v>平成２０年</v>
      </c>
      <c r="P5" s="418" t="str">
        <f>L5</f>
        <v>平成１９年</v>
      </c>
      <c r="Q5" s="414" t="s">
        <v>10</v>
      </c>
      <c r="R5" s="415"/>
      <c r="S5" s="418" t="str">
        <f>O5</f>
        <v>平成２０年</v>
      </c>
      <c r="T5" s="418" t="str">
        <f>P5</f>
        <v>平成１９年</v>
      </c>
      <c r="U5" s="418" t="s">
        <v>11</v>
      </c>
      <c r="V5" s="418" t="str">
        <f>S5</f>
        <v>平成２０年</v>
      </c>
      <c r="W5" s="418" t="str">
        <f>T5</f>
        <v>平成１９年</v>
      </c>
      <c r="X5" s="414" t="s">
        <v>10</v>
      </c>
      <c r="Y5" s="415"/>
      <c r="Z5" s="418" t="str">
        <f>V5</f>
        <v>平成２０年</v>
      </c>
      <c r="AA5" s="418" t="str">
        <f>W5</f>
        <v>平成１９年</v>
      </c>
      <c r="AB5" s="414" t="s">
        <v>10</v>
      </c>
      <c r="AC5" s="432"/>
      <c r="AD5" s="6"/>
    </row>
    <row r="6" spans="1:30" s="15" customFormat="1" ht="12" customHeight="1">
      <c r="A6" s="14"/>
      <c r="B6" s="169"/>
      <c r="C6" s="169"/>
      <c r="D6" s="426"/>
      <c r="E6" s="426"/>
      <c r="F6" s="426"/>
      <c r="G6" s="426"/>
      <c r="H6" s="426"/>
      <c r="I6" s="169"/>
      <c r="J6" s="169"/>
      <c r="K6" s="428"/>
      <c r="L6" s="419"/>
      <c r="M6" s="416"/>
      <c r="N6" s="417"/>
      <c r="O6" s="419"/>
      <c r="P6" s="419"/>
      <c r="Q6" s="416"/>
      <c r="R6" s="417"/>
      <c r="S6" s="419"/>
      <c r="T6" s="419"/>
      <c r="U6" s="419"/>
      <c r="V6" s="419"/>
      <c r="W6" s="419"/>
      <c r="X6" s="416"/>
      <c r="Y6" s="417"/>
      <c r="Z6" s="419"/>
      <c r="AA6" s="419"/>
      <c r="AB6" s="416"/>
      <c r="AC6" s="433"/>
      <c r="AD6" s="6"/>
    </row>
    <row r="7" spans="1:30" s="19" customFormat="1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439" t="s">
        <v>12</v>
      </c>
      <c r="L7" s="429" t="s">
        <v>12</v>
      </c>
      <c r="M7" s="418" t="s">
        <v>13</v>
      </c>
      <c r="N7" s="430" t="s">
        <v>14</v>
      </c>
      <c r="O7" s="429" t="str">
        <f>K7</f>
        <v>1月～12月</v>
      </c>
      <c r="P7" s="429" t="str">
        <f>L7</f>
        <v>1月～12月</v>
      </c>
      <c r="Q7" s="418" t="s">
        <v>13</v>
      </c>
      <c r="R7" s="430" t="s">
        <v>14</v>
      </c>
      <c r="S7" s="429" t="str">
        <f>O7</f>
        <v>1月～12月</v>
      </c>
      <c r="T7" s="429" t="str">
        <f>P7</f>
        <v>1月～12月</v>
      </c>
      <c r="U7" s="419"/>
      <c r="V7" s="429" t="str">
        <f>S7</f>
        <v>1月～12月</v>
      </c>
      <c r="W7" s="429" t="str">
        <f>T7</f>
        <v>1月～12月</v>
      </c>
      <c r="X7" s="418" t="s">
        <v>15</v>
      </c>
      <c r="Y7" s="430" t="s">
        <v>14</v>
      </c>
      <c r="Z7" s="429" t="str">
        <f>V7</f>
        <v>1月～12月</v>
      </c>
      <c r="AA7" s="429" t="str">
        <f>W7</f>
        <v>1月～12月</v>
      </c>
      <c r="AB7" s="418" t="s">
        <v>15</v>
      </c>
      <c r="AC7" s="435" t="s">
        <v>14</v>
      </c>
      <c r="AD7" s="18"/>
    </row>
    <row r="8" spans="1:30" s="19" customFormat="1" ht="12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428"/>
      <c r="L8" s="419"/>
      <c r="M8" s="419"/>
      <c r="N8" s="431"/>
      <c r="O8" s="419"/>
      <c r="P8" s="419"/>
      <c r="Q8" s="419"/>
      <c r="R8" s="431"/>
      <c r="S8" s="419"/>
      <c r="T8" s="419"/>
      <c r="U8" s="419"/>
      <c r="V8" s="429"/>
      <c r="W8" s="429"/>
      <c r="X8" s="419"/>
      <c r="Y8" s="431"/>
      <c r="Z8" s="419"/>
      <c r="AA8" s="419"/>
      <c r="AB8" s="419"/>
      <c r="AC8" s="436"/>
      <c r="AD8" s="18"/>
    </row>
    <row r="9" spans="1:29" s="27" customFormat="1" ht="18" customHeight="1" thickTop="1">
      <c r="A9" s="20"/>
      <c r="B9" s="437" t="s">
        <v>130</v>
      </c>
      <c r="C9" s="437"/>
      <c r="D9" s="437"/>
      <c r="E9" s="437"/>
      <c r="F9" s="437"/>
      <c r="G9" s="437"/>
      <c r="H9" s="437"/>
      <c r="I9" s="437"/>
      <c r="J9" s="21"/>
      <c r="K9" s="22">
        <v>1372840</v>
      </c>
      <c r="L9" s="23">
        <v>1429956</v>
      </c>
      <c r="M9" s="23">
        <v>-57116</v>
      </c>
      <c r="N9" s="24">
        <v>-3.99424877408815</v>
      </c>
      <c r="O9" s="23">
        <v>379839</v>
      </c>
      <c r="P9" s="23">
        <v>395243</v>
      </c>
      <c r="Q9" s="23">
        <v>-15404</v>
      </c>
      <c r="R9" s="25">
        <v>-3.89734922566624</v>
      </c>
      <c r="S9" s="25">
        <v>27.6681186445616</v>
      </c>
      <c r="T9" s="25">
        <v>27.6402210977121</v>
      </c>
      <c r="U9" s="25">
        <f aca="true" t="shared" si="0" ref="U9:U40">ROUND((ROUND(S9,1)-ROUND(T9,1)),1)</f>
        <v>0.1</v>
      </c>
      <c r="V9" s="23">
        <v>174738</v>
      </c>
      <c r="W9" s="23">
        <v>180446</v>
      </c>
      <c r="X9" s="23">
        <v>-5708</v>
      </c>
      <c r="Y9" s="25">
        <v>-3.16327322301409</v>
      </c>
      <c r="Z9" s="23">
        <v>52557</v>
      </c>
      <c r="AA9" s="23">
        <v>58150</v>
      </c>
      <c r="AB9" s="23">
        <v>-5593</v>
      </c>
      <c r="AC9" s="26">
        <v>-9.61822871883061</v>
      </c>
    </row>
    <row r="10" spans="1:29" s="27" customFormat="1" ht="18" customHeight="1">
      <c r="A10" s="28"/>
      <c r="B10" s="29"/>
      <c r="C10" s="438" t="s">
        <v>30</v>
      </c>
      <c r="D10" s="438"/>
      <c r="E10" s="438"/>
      <c r="F10" s="438"/>
      <c r="G10" s="438"/>
      <c r="H10" s="438"/>
      <c r="I10" s="438"/>
      <c r="J10" s="29"/>
      <c r="K10" s="30">
        <v>155047</v>
      </c>
      <c r="L10" s="31">
        <v>175728</v>
      </c>
      <c r="M10" s="31">
        <v>-20681</v>
      </c>
      <c r="N10" s="32">
        <v>-11.768756259674</v>
      </c>
      <c r="O10" s="31">
        <v>87047</v>
      </c>
      <c r="P10" s="31">
        <v>96266</v>
      </c>
      <c r="Q10" s="31">
        <v>-9219</v>
      </c>
      <c r="R10" s="33">
        <v>-9.57658986558079</v>
      </c>
      <c r="S10" s="33">
        <v>56.1423310351055</v>
      </c>
      <c r="T10" s="33">
        <v>54.7812528453064</v>
      </c>
      <c r="U10" s="33">
        <f t="shared" si="0"/>
        <v>1.3</v>
      </c>
      <c r="V10" s="31">
        <v>11079</v>
      </c>
      <c r="W10" s="31">
        <v>12037</v>
      </c>
      <c r="X10" s="31">
        <v>-958</v>
      </c>
      <c r="Y10" s="33">
        <v>-7.95879371936529</v>
      </c>
      <c r="Z10" s="31">
        <v>2114</v>
      </c>
      <c r="AA10" s="31">
        <v>2387</v>
      </c>
      <c r="AB10" s="31">
        <v>-273</v>
      </c>
      <c r="AC10" s="34">
        <v>-11.4369501466276</v>
      </c>
    </row>
    <row r="11" spans="1:29" s="27" customFormat="1" ht="18" customHeight="1">
      <c r="A11" s="35"/>
      <c r="B11" s="36"/>
      <c r="C11" s="37"/>
      <c r="D11" s="438" t="s">
        <v>129</v>
      </c>
      <c r="E11" s="438"/>
      <c r="F11" s="438"/>
      <c r="G11" s="438"/>
      <c r="H11" s="438"/>
      <c r="I11" s="438"/>
      <c r="J11" s="29"/>
      <c r="K11" s="30">
        <v>67436</v>
      </c>
      <c r="L11" s="31">
        <v>76894</v>
      </c>
      <c r="M11" s="31">
        <v>-9458</v>
      </c>
      <c r="N11" s="32">
        <v>-12.3000494186803</v>
      </c>
      <c r="O11" s="31">
        <v>37432</v>
      </c>
      <c r="P11" s="31">
        <v>40893</v>
      </c>
      <c r="Q11" s="31">
        <v>-3461</v>
      </c>
      <c r="R11" s="33">
        <v>-8.46355121903504</v>
      </c>
      <c r="S11" s="33">
        <v>55.5074440951421</v>
      </c>
      <c r="T11" s="33">
        <v>53.1810024189143</v>
      </c>
      <c r="U11" s="33">
        <f t="shared" si="0"/>
        <v>2.3</v>
      </c>
      <c r="V11" s="31">
        <v>2900</v>
      </c>
      <c r="W11" s="31">
        <v>3120</v>
      </c>
      <c r="X11" s="31">
        <v>-220</v>
      </c>
      <c r="Y11" s="33">
        <v>-7.05128205128205</v>
      </c>
      <c r="Z11" s="31">
        <v>367</v>
      </c>
      <c r="AA11" s="31">
        <v>409</v>
      </c>
      <c r="AB11" s="31">
        <v>-42</v>
      </c>
      <c r="AC11" s="34">
        <v>-10.2689486552567</v>
      </c>
    </row>
    <row r="12" spans="1:29" s="27" customFormat="1" ht="18" customHeight="1">
      <c r="A12" s="35"/>
      <c r="B12" s="36"/>
      <c r="C12" s="38"/>
      <c r="D12" s="434" t="s">
        <v>128</v>
      </c>
      <c r="E12" s="434"/>
      <c r="F12" s="434"/>
      <c r="G12" s="434"/>
      <c r="H12" s="434"/>
      <c r="I12" s="434"/>
      <c r="J12" s="39"/>
      <c r="K12" s="40">
        <v>18810</v>
      </c>
      <c r="L12" s="41">
        <v>21154</v>
      </c>
      <c r="M12" s="41">
        <v>-2344</v>
      </c>
      <c r="N12" s="42">
        <v>-11.0806466862059</v>
      </c>
      <c r="O12" s="41">
        <v>10098</v>
      </c>
      <c r="P12" s="41">
        <v>11344</v>
      </c>
      <c r="Q12" s="41">
        <v>-1246</v>
      </c>
      <c r="R12" s="43">
        <v>-10.9837799717913</v>
      </c>
      <c r="S12" s="43">
        <v>53.6842105263158</v>
      </c>
      <c r="T12" s="43">
        <v>53.6257918124232</v>
      </c>
      <c r="U12" s="43">
        <f t="shared" si="0"/>
        <v>0.1</v>
      </c>
      <c r="V12" s="41">
        <v>726</v>
      </c>
      <c r="W12" s="41">
        <v>784</v>
      </c>
      <c r="X12" s="41">
        <v>-58</v>
      </c>
      <c r="Y12" s="43">
        <v>-7.39795918367347</v>
      </c>
      <c r="Z12" s="41">
        <v>154</v>
      </c>
      <c r="AA12" s="41">
        <v>147</v>
      </c>
      <c r="AB12" s="41">
        <v>7</v>
      </c>
      <c r="AC12" s="44">
        <v>4.76190476190476</v>
      </c>
    </row>
    <row r="13" spans="1:29" s="27" customFormat="1" ht="18" customHeight="1">
      <c r="A13" s="35"/>
      <c r="B13" s="36"/>
      <c r="C13" s="38"/>
      <c r="D13" s="434" t="s">
        <v>127</v>
      </c>
      <c r="E13" s="434"/>
      <c r="F13" s="434"/>
      <c r="G13" s="434"/>
      <c r="H13" s="434"/>
      <c r="I13" s="434"/>
      <c r="J13" s="39"/>
      <c r="K13" s="40">
        <v>4836</v>
      </c>
      <c r="L13" s="41">
        <v>5442</v>
      </c>
      <c r="M13" s="41">
        <v>-606</v>
      </c>
      <c r="N13" s="42">
        <v>-11.135611907387</v>
      </c>
      <c r="O13" s="41">
        <v>2070</v>
      </c>
      <c r="P13" s="41">
        <v>2254</v>
      </c>
      <c r="Q13" s="41">
        <v>-184</v>
      </c>
      <c r="R13" s="43">
        <v>-8.16326530612245</v>
      </c>
      <c r="S13" s="43">
        <v>42.8039702233251</v>
      </c>
      <c r="T13" s="43">
        <v>41.4185961043734</v>
      </c>
      <c r="U13" s="43">
        <f t="shared" si="0"/>
        <v>1.4</v>
      </c>
      <c r="V13" s="41">
        <v>556</v>
      </c>
      <c r="W13" s="41">
        <v>558</v>
      </c>
      <c r="X13" s="41">
        <v>-2</v>
      </c>
      <c r="Y13" s="43">
        <v>-0.3584229390681</v>
      </c>
      <c r="Z13" s="41">
        <v>97</v>
      </c>
      <c r="AA13" s="41">
        <v>91</v>
      </c>
      <c r="AB13" s="41">
        <v>6</v>
      </c>
      <c r="AC13" s="44">
        <v>6.59340659340659</v>
      </c>
    </row>
    <row r="14" spans="1:29" s="27" customFormat="1" ht="18" customHeight="1">
      <c r="A14" s="35"/>
      <c r="B14" s="36"/>
      <c r="C14" s="38"/>
      <c r="D14" s="434" t="s">
        <v>126</v>
      </c>
      <c r="E14" s="434"/>
      <c r="F14" s="434"/>
      <c r="G14" s="434"/>
      <c r="H14" s="434"/>
      <c r="I14" s="434"/>
      <c r="J14" s="39"/>
      <c r="K14" s="40">
        <v>22</v>
      </c>
      <c r="L14" s="41">
        <v>38</v>
      </c>
      <c r="M14" s="41">
        <v>-16</v>
      </c>
      <c r="N14" s="42">
        <v>-42.1052631578947</v>
      </c>
      <c r="O14" s="41">
        <v>9</v>
      </c>
      <c r="P14" s="41">
        <v>22</v>
      </c>
      <c r="Q14" s="41">
        <v>-13</v>
      </c>
      <c r="R14" s="43">
        <v>-59.0909090909091</v>
      </c>
      <c r="S14" s="43">
        <v>40.9090909090909</v>
      </c>
      <c r="T14" s="43">
        <v>57.8947368421053</v>
      </c>
      <c r="U14" s="43">
        <f t="shared" si="0"/>
        <v>-17</v>
      </c>
      <c r="V14" s="41">
        <v>9</v>
      </c>
      <c r="W14" s="41">
        <v>13</v>
      </c>
      <c r="X14" s="41">
        <v>-4</v>
      </c>
      <c r="Y14" s="43">
        <v>-30.7692307692308</v>
      </c>
      <c r="Z14" s="41" t="s">
        <v>40</v>
      </c>
      <c r="AA14" s="41" t="s">
        <v>40</v>
      </c>
      <c r="AB14" s="41" t="s">
        <v>40</v>
      </c>
      <c r="AC14" s="44" t="s">
        <v>40</v>
      </c>
    </row>
    <row r="15" spans="1:29" s="27" customFormat="1" ht="18" customHeight="1">
      <c r="A15" s="35"/>
      <c r="B15" s="36"/>
      <c r="C15" s="38"/>
      <c r="D15" s="434" t="s">
        <v>125</v>
      </c>
      <c r="E15" s="434"/>
      <c r="F15" s="434"/>
      <c r="G15" s="434"/>
      <c r="H15" s="434"/>
      <c r="I15" s="434"/>
      <c r="J15" s="39"/>
      <c r="K15" s="40">
        <v>3051</v>
      </c>
      <c r="L15" s="41">
        <v>3881</v>
      </c>
      <c r="M15" s="41">
        <v>-830</v>
      </c>
      <c r="N15" s="42">
        <v>-21.3862406596238</v>
      </c>
      <c r="O15" s="41">
        <v>2169</v>
      </c>
      <c r="P15" s="41">
        <v>2787</v>
      </c>
      <c r="Q15" s="41">
        <v>-618</v>
      </c>
      <c r="R15" s="43">
        <v>-22.1743810548977</v>
      </c>
      <c r="S15" s="43">
        <v>71.0914454277286</v>
      </c>
      <c r="T15" s="43">
        <v>71.8113888173151</v>
      </c>
      <c r="U15" s="43">
        <f t="shared" si="0"/>
        <v>-0.7</v>
      </c>
      <c r="V15" s="41">
        <v>343</v>
      </c>
      <c r="W15" s="41">
        <v>407</v>
      </c>
      <c r="X15" s="41">
        <v>-64</v>
      </c>
      <c r="Y15" s="43">
        <v>-15.7248157248157</v>
      </c>
      <c r="Z15" s="41">
        <v>40</v>
      </c>
      <c r="AA15" s="41">
        <v>69</v>
      </c>
      <c r="AB15" s="41">
        <v>-29</v>
      </c>
      <c r="AC15" s="44">
        <v>-42.0289855072464</v>
      </c>
    </row>
    <row r="16" spans="1:29" s="27" customFormat="1" ht="18" customHeight="1">
      <c r="A16" s="35"/>
      <c r="B16" s="36"/>
      <c r="C16" s="38"/>
      <c r="D16" s="434" t="s">
        <v>124</v>
      </c>
      <c r="E16" s="434"/>
      <c r="F16" s="434"/>
      <c r="G16" s="434"/>
      <c r="H16" s="434"/>
      <c r="I16" s="434"/>
      <c r="J16" s="39"/>
      <c r="K16" s="40">
        <v>561</v>
      </c>
      <c r="L16" s="41">
        <v>548</v>
      </c>
      <c r="M16" s="41">
        <v>13</v>
      </c>
      <c r="N16" s="42">
        <v>2.37226277372263</v>
      </c>
      <c r="O16" s="41">
        <v>288</v>
      </c>
      <c r="P16" s="41">
        <v>226</v>
      </c>
      <c r="Q16" s="41">
        <v>62</v>
      </c>
      <c r="R16" s="43">
        <v>27.4336283185841</v>
      </c>
      <c r="S16" s="43">
        <v>51.3368983957219</v>
      </c>
      <c r="T16" s="43">
        <v>41.2408759124088</v>
      </c>
      <c r="U16" s="43">
        <f t="shared" si="0"/>
        <v>10.1</v>
      </c>
      <c r="V16" s="41">
        <v>109</v>
      </c>
      <c r="W16" s="41">
        <v>93</v>
      </c>
      <c r="X16" s="41">
        <v>16</v>
      </c>
      <c r="Y16" s="43">
        <v>17.2043010752688</v>
      </c>
      <c r="Z16" s="41">
        <v>18</v>
      </c>
      <c r="AA16" s="41">
        <v>4</v>
      </c>
      <c r="AB16" s="41">
        <v>14</v>
      </c>
      <c r="AC16" s="44">
        <v>350</v>
      </c>
    </row>
    <row r="17" spans="1:29" s="27" customFormat="1" ht="18" customHeight="1">
      <c r="A17" s="35"/>
      <c r="B17" s="36"/>
      <c r="C17" s="38"/>
      <c r="D17" s="434" t="s">
        <v>123</v>
      </c>
      <c r="E17" s="434"/>
      <c r="F17" s="434"/>
      <c r="G17" s="434"/>
      <c r="H17" s="434"/>
      <c r="I17" s="434"/>
      <c r="J17" s="39"/>
      <c r="K17" s="40">
        <v>394</v>
      </c>
      <c r="L17" s="41">
        <v>499</v>
      </c>
      <c r="M17" s="41">
        <v>-105</v>
      </c>
      <c r="N17" s="42">
        <v>-21.0420841683367</v>
      </c>
      <c r="O17" s="41">
        <v>256</v>
      </c>
      <c r="P17" s="41">
        <v>296</v>
      </c>
      <c r="Q17" s="41">
        <v>-40</v>
      </c>
      <c r="R17" s="43">
        <v>-13.5135135135135</v>
      </c>
      <c r="S17" s="43">
        <v>64.9746192893401</v>
      </c>
      <c r="T17" s="43">
        <v>59.3186372745491</v>
      </c>
      <c r="U17" s="43">
        <f t="shared" si="0"/>
        <v>5.7</v>
      </c>
      <c r="V17" s="41">
        <v>85</v>
      </c>
      <c r="W17" s="41">
        <v>96</v>
      </c>
      <c r="X17" s="41">
        <v>-11</v>
      </c>
      <c r="Y17" s="43">
        <v>-11.4583333333333</v>
      </c>
      <c r="Z17" s="41">
        <v>23</v>
      </c>
      <c r="AA17" s="41">
        <v>28</v>
      </c>
      <c r="AB17" s="41">
        <v>-5</v>
      </c>
      <c r="AC17" s="44">
        <v>-17.8571428571429</v>
      </c>
    </row>
    <row r="18" spans="1:29" s="27" customFormat="1" ht="18" customHeight="1">
      <c r="A18" s="35"/>
      <c r="B18" s="36"/>
      <c r="C18" s="38"/>
      <c r="D18" s="434" t="s">
        <v>122</v>
      </c>
      <c r="E18" s="434"/>
      <c r="F18" s="434"/>
      <c r="G18" s="434"/>
      <c r="H18" s="434"/>
      <c r="I18" s="434"/>
      <c r="J18" s="39"/>
      <c r="K18" s="40">
        <v>2303</v>
      </c>
      <c r="L18" s="41">
        <v>2525</v>
      </c>
      <c r="M18" s="41">
        <v>-222</v>
      </c>
      <c r="N18" s="42">
        <v>-8.79207920792079</v>
      </c>
      <c r="O18" s="41">
        <v>1185</v>
      </c>
      <c r="P18" s="41">
        <v>1408</v>
      </c>
      <c r="Q18" s="41">
        <v>-223</v>
      </c>
      <c r="R18" s="43">
        <v>-15.8380681818182</v>
      </c>
      <c r="S18" s="43">
        <v>51.4546244029527</v>
      </c>
      <c r="T18" s="43">
        <v>55.7623762376238</v>
      </c>
      <c r="U18" s="43">
        <f t="shared" si="0"/>
        <v>-4.3</v>
      </c>
      <c r="V18" s="41">
        <v>504</v>
      </c>
      <c r="W18" s="41">
        <v>655</v>
      </c>
      <c r="X18" s="41">
        <v>-151</v>
      </c>
      <c r="Y18" s="43">
        <v>-23.0534351145038</v>
      </c>
      <c r="Z18" s="41">
        <v>333</v>
      </c>
      <c r="AA18" s="41">
        <v>460</v>
      </c>
      <c r="AB18" s="41">
        <v>-127</v>
      </c>
      <c r="AC18" s="44">
        <v>-27.6086956521739</v>
      </c>
    </row>
    <row r="19" spans="1:29" s="27" customFormat="1" ht="18" customHeight="1">
      <c r="A19" s="35"/>
      <c r="B19" s="36"/>
      <c r="C19" s="38"/>
      <c r="D19" s="434" t="s">
        <v>121</v>
      </c>
      <c r="E19" s="434"/>
      <c r="F19" s="434"/>
      <c r="G19" s="434"/>
      <c r="H19" s="434"/>
      <c r="I19" s="434"/>
      <c r="J19" s="39"/>
      <c r="K19" s="40">
        <v>1530</v>
      </c>
      <c r="L19" s="41">
        <v>1934</v>
      </c>
      <c r="M19" s="41">
        <v>-404</v>
      </c>
      <c r="N19" s="42">
        <v>-20.8893485005171</v>
      </c>
      <c r="O19" s="41">
        <v>1102</v>
      </c>
      <c r="P19" s="41">
        <v>1307</v>
      </c>
      <c r="Q19" s="41">
        <v>-205</v>
      </c>
      <c r="R19" s="43">
        <v>-15.6847742922724</v>
      </c>
      <c r="S19" s="43">
        <v>72.0261437908497</v>
      </c>
      <c r="T19" s="43">
        <v>67.5801447776629</v>
      </c>
      <c r="U19" s="43">
        <f t="shared" si="0"/>
        <v>4.4</v>
      </c>
      <c r="V19" s="41">
        <v>147</v>
      </c>
      <c r="W19" s="41">
        <v>137</v>
      </c>
      <c r="X19" s="41">
        <v>10</v>
      </c>
      <c r="Y19" s="43">
        <v>7.2992700729927</v>
      </c>
      <c r="Z19" s="41">
        <v>10</v>
      </c>
      <c r="AA19" s="41">
        <v>5</v>
      </c>
      <c r="AB19" s="41">
        <v>5</v>
      </c>
      <c r="AC19" s="44">
        <v>100</v>
      </c>
    </row>
    <row r="20" spans="1:29" s="27" customFormat="1" ht="18" customHeight="1">
      <c r="A20" s="35"/>
      <c r="B20" s="36"/>
      <c r="C20" s="38"/>
      <c r="D20" s="434" t="s">
        <v>120</v>
      </c>
      <c r="E20" s="434"/>
      <c r="F20" s="434"/>
      <c r="G20" s="434"/>
      <c r="H20" s="434"/>
      <c r="I20" s="434"/>
      <c r="J20" s="39"/>
      <c r="K20" s="40">
        <v>718</v>
      </c>
      <c r="L20" s="41">
        <v>864</v>
      </c>
      <c r="M20" s="41">
        <v>-146</v>
      </c>
      <c r="N20" s="42">
        <v>-16.8981481481481</v>
      </c>
      <c r="O20" s="41">
        <v>507</v>
      </c>
      <c r="P20" s="41">
        <v>743</v>
      </c>
      <c r="Q20" s="41">
        <v>-236</v>
      </c>
      <c r="R20" s="43">
        <v>-31.7631224764468</v>
      </c>
      <c r="S20" s="43">
        <v>70.6128133704735</v>
      </c>
      <c r="T20" s="43">
        <v>85.9953703703704</v>
      </c>
      <c r="U20" s="43">
        <f t="shared" si="0"/>
        <v>-15.4</v>
      </c>
      <c r="V20" s="41">
        <v>58</v>
      </c>
      <c r="W20" s="41">
        <v>60</v>
      </c>
      <c r="X20" s="41">
        <v>-2</v>
      </c>
      <c r="Y20" s="43">
        <v>-3.33333333333333</v>
      </c>
      <c r="Z20" s="41">
        <v>25</v>
      </c>
      <c r="AA20" s="41">
        <v>14</v>
      </c>
      <c r="AB20" s="41">
        <v>11</v>
      </c>
      <c r="AC20" s="44">
        <v>78.5714285714286</v>
      </c>
    </row>
    <row r="21" spans="1:29" s="27" customFormat="1" ht="18" customHeight="1">
      <c r="A21" s="35"/>
      <c r="B21" s="36"/>
      <c r="C21" s="38"/>
      <c r="D21" s="434" t="s">
        <v>119</v>
      </c>
      <c r="E21" s="434"/>
      <c r="F21" s="434"/>
      <c r="G21" s="434"/>
      <c r="H21" s="434"/>
      <c r="I21" s="434"/>
      <c r="J21" s="39"/>
      <c r="K21" s="40">
        <v>17423</v>
      </c>
      <c r="L21" s="41">
        <v>20347</v>
      </c>
      <c r="M21" s="41">
        <v>-2924</v>
      </c>
      <c r="N21" s="42">
        <v>-14.3706688946773</v>
      </c>
      <c r="O21" s="41">
        <v>10862</v>
      </c>
      <c r="P21" s="41">
        <v>11236</v>
      </c>
      <c r="Q21" s="41">
        <v>-374</v>
      </c>
      <c r="R21" s="43">
        <v>-3.32858668565326</v>
      </c>
      <c r="S21" s="43">
        <v>62.3428801010159</v>
      </c>
      <c r="T21" s="43">
        <v>55.2219000344031</v>
      </c>
      <c r="U21" s="43">
        <f t="shared" si="0"/>
        <v>7.1</v>
      </c>
      <c r="V21" s="41">
        <v>1053</v>
      </c>
      <c r="W21" s="41">
        <v>1154</v>
      </c>
      <c r="X21" s="41">
        <v>-101</v>
      </c>
      <c r="Y21" s="43">
        <v>-8.75216637781629</v>
      </c>
      <c r="Z21" s="41">
        <v>138</v>
      </c>
      <c r="AA21" s="41">
        <v>122</v>
      </c>
      <c r="AB21" s="41">
        <v>16</v>
      </c>
      <c r="AC21" s="44">
        <v>13.1147540983607</v>
      </c>
    </row>
    <row r="22" spans="1:29" s="27" customFormat="1" ht="18" customHeight="1">
      <c r="A22" s="35"/>
      <c r="B22" s="36"/>
      <c r="C22" s="38"/>
      <c r="D22" s="434" t="s">
        <v>118</v>
      </c>
      <c r="E22" s="434"/>
      <c r="F22" s="434"/>
      <c r="G22" s="434"/>
      <c r="H22" s="434"/>
      <c r="I22" s="434"/>
      <c r="J22" s="39"/>
      <c r="K22" s="40">
        <v>20272</v>
      </c>
      <c r="L22" s="41">
        <v>22821</v>
      </c>
      <c r="M22" s="41">
        <v>-2549</v>
      </c>
      <c r="N22" s="42">
        <v>-11.1695368301126</v>
      </c>
      <c r="O22" s="41">
        <v>12204</v>
      </c>
      <c r="P22" s="41">
        <v>14558</v>
      </c>
      <c r="Q22" s="41">
        <v>-2354</v>
      </c>
      <c r="R22" s="43">
        <v>-16.1698035444429</v>
      </c>
      <c r="S22" s="43">
        <v>60.2012628255722</v>
      </c>
      <c r="T22" s="43">
        <v>63.7921212917926</v>
      </c>
      <c r="U22" s="43">
        <f t="shared" si="0"/>
        <v>-3.6</v>
      </c>
      <c r="V22" s="41">
        <v>1567</v>
      </c>
      <c r="W22" s="41">
        <v>1651</v>
      </c>
      <c r="X22" s="41">
        <v>-84</v>
      </c>
      <c r="Y22" s="43">
        <v>-5.0878255602665</v>
      </c>
      <c r="Z22" s="41">
        <v>452</v>
      </c>
      <c r="AA22" s="41">
        <v>470</v>
      </c>
      <c r="AB22" s="41">
        <v>-18</v>
      </c>
      <c r="AC22" s="44">
        <v>-3.82978723404255</v>
      </c>
    </row>
    <row r="23" spans="1:29" s="27" customFormat="1" ht="18" customHeight="1">
      <c r="A23" s="35"/>
      <c r="B23" s="36"/>
      <c r="C23" s="38"/>
      <c r="D23" s="434" t="s">
        <v>117</v>
      </c>
      <c r="E23" s="434"/>
      <c r="F23" s="434"/>
      <c r="G23" s="434"/>
      <c r="H23" s="434"/>
      <c r="I23" s="434"/>
      <c r="J23" s="39"/>
      <c r="K23" s="40">
        <v>1379</v>
      </c>
      <c r="L23" s="41">
        <v>1533</v>
      </c>
      <c r="M23" s="41">
        <v>-154</v>
      </c>
      <c r="N23" s="42">
        <v>-10.0456621004566</v>
      </c>
      <c r="O23" s="41">
        <v>629</v>
      </c>
      <c r="P23" s="41">
        <v>738</v>
      </c>
      <c r="Q23" s="41">
        <v>-109</v>
      </c>
      <c r="R23" s="43">
        <v>-14.769647696477</v>
      </c>
      <c r="S23" s="43">
        <v>45.6127628716461</v>
      </c>
      <c r="T23" s="43">
        <v>48.1409001956947</v>
      </c>
      <c r="U23" s="43">
        <f t="shared" si="0"/>
        <v>-2.5</v>
      </c>
      <c r="V23" s="41">
        <v>225</v>
      </c>
      <c r="W23" s="41">
        <v>264</v>
      </c>
      <c r="X23" s="41">
        <v>-39</v>
      </c>
      <c r="Y23" s="43">
        <v>-14.7727272727273</v>
      </c>
      <c r="Z23" s="41">
        <v>17</v>
      </c>
      <c r="AA23" s="41">
        <v>26</v>
      </c>
      <c r="AB23" s="41">
        <v>-9</v>
      </c>
      <c r="AC23" s="44">
        <v>-34.6153846153846</v>
      </c>
    </row>
    <row r="24" spans="1:29" s="27" customFormat="1" ht="18" customHeight="1">
      <c r="A24" s="35"/>
      <c r="B24" s="36"/>
      <c r="C24" s="38"/>
      <c r="D24" s="434" t="s">
        <v>116</v>
      </c>
      <c r="E24" s="434"/>
      <c r="F24" s="434"/>
      <c r="G24" s="434"/>
      <c r="H24" s="434"/>
      <c r="I24" s="434"/>
      <c r="J24" s="39"/>
      <c r="K24" s="40">
        <v>1944</v>
      </c>
      <c r="L24" s="41">
        <v>2230</v>
      </c>
      <c r="M24" s="41">
        <v>-286</v>
      </c>
      <c r="N24" s="42">
        <v>-12.8251121076233</v>
      </c>
      <c r="O24" s="41">
        <v>900</v>
      </c>
      <c r="P24" s="41">
        <v>1092</v>
      </c>
      <c r="Q24" s="41">
        <v>-192</v>
      </c>
      <c r="R24" s="43">
        <v>-17.5824175824176</v>
      </c>
      <c r="S24" s="43">
        <v>46.2962962962963</v>
      </c>
      <c r="T24" s="43">
        <v>48.9686098654709</v>
      </c>
      <c r="U24" s="43">
        <f t="shared" si="0"/>
        <v>-2.7</v>
      </c>
      <c r="V24" s="41">
        <v>357</v>
      </c>
      <c r="W24" s="41">
        <v>421</v>
      </c>
      <c r="X24" s="41">
        <v>-64</v>
      </c>
      <c r="Y24" s="43">
        <v>-15.2019002375297</v>
      </c>
      <c r="Z24" s="41">
        <v>109</v>
      </c>
      <c r="AA24" s="41">
        <v>120</v>
      </c>
      <c r="AB24" s="41">
        <v>-11</v>
      </c>
      <c r="AC24" s="44">
        <v>-9.16666666666667</v>
      </c>
    </row>
    <row r="25" spans="1:29" s="27" customFormat="1" ht="18" customHeight="1">
      <c r="A25" s="35"/>
      <c r="B25" s="36"/>
      <c r="C25" s="38"/>
      <c r="D25" s="434" t="s">
        <v>115</v>
      </c>
      <c r="E25" s="434"/>
      <c r="F25" s="434"/>
      <c r="G25" s="434"/>
      <c r="H25" s="434"/>
      <c r="I25" s="434"/>
      <c r="J25" s="39"/>
      <c r="K25" s="40">
        <v>6803</v>
      </c>
      <c r="L25" s="41">
        <v>7158</v>
      </c>
      <c r="M25" s="41">
        <v>-355</v>
      </c>
      <c r="N25" s="42">
        <v>-4.95948588991338</v>
      </c>
      <c r="O25" s="41">
        <v>3260</v>
      </c>
      <c r="P25" s="41">
        <v>3589</v>
      </c>
      <c r="Q25" s="41">
        <v>-329</v>
      </c>
      <c r="R25" s="43">
        <v>-9.16689885762051</v>
      </c>
      <c r="S25" s="43">
        <v>47.9200352785536</v>
      </c>
      <c r="T25" s="43">
        <v>50.1397038278849</v>
      </c>
      <c r="U25" s="43">
        <f t="shared" si="0"/>
        <v>-2.2</v>
      </c>
      <c r="V25" s="41">
        <v>1386</v>
      </c>
      <c r="W25" s="41">
        <v>1462</v>
      </c>
      <c r="X25" s="41">
        <v>-76</v>
      </c>
      <c r="Y25" s="43">
        <v>-5.1983584131327</v>
      </c>
      <c r="Z25" s="41">
        <v>158</v>
      </c>
      <c r="AA25" s="41">
        <v>216</v>
      </c>
      <c r="AB25" s="41">
        <v>-58</v>
      </c>
      <c r="AC25" s="44">
        <v>-26.8518518518519</v>
      </c>
    </row>
    <row r="26" spans="1:29" s="27" customFormat="1" ht="18" customHeight="1">
      <c r="A26" s="35"/>
      <c r="B26" s="36"/>
      <c r="C26" s="38"/>
      <c r="D26" s="434" t="s">
        <v>89</v>
      </c>
      <c r="E26" s="434"/>
      <c r="F26" s="434"/>
      <c r="G26" s="434"/>
      <c r="H26" s="434"/>
      <c r="I26" s="434"/>
      <c r="J26" s="39"/>
      <c r="K26" s="40">
        <v>7565</v>
      </c>
      <c r="L26" s="41">
        <v>7860</v>
      </c>
      <c r="M26" s="41">
        <v>-295</v>
      </c>
      <c r="N26" s="42">
        <v>-3.75318066157761</v>
      </c>
      <c r="O26" s="41">
        <v>4076</v>
      </c>
      <c r="P26" s="41">
        <v>3773</v>
      </c>
      <c r="Q26" s="41">
        <v>303</v>
      </c>
      <c r="R26" s="43">
        <v>8.03074476543864</v>
      </c>
      <c r="S26" s="43">
        <v>53.8797091870456</v>
      </c>
      <c r="T26" s="43">
        <v>48.0025445292621</v>
      </c>
      <c r="U26" s="43">
        <f t="shared" si="0"/>
        <v>5.9</v>
      </c>
      <c r="V26" s="41">
        <v>1054</v>
      </c>
      <c r="W26" s="41">
        <v>1162</v>
      </c>
      <c r="X26" s="41">
        <v>-108</v>
      </c>
      <c r="Y26" s="43">
        <v>-9.29432013769363</v>
      </c>
      <c r="Z26" s="41">
        <v>173</v>
      </c>
      <c r="AA26" s="41">
        <v>206</v>
      </c>
      <c r="AB26" s="41">
        <v>-33</v>
      </c>
      <c r="AC26" s="44">
        <v>-16.0194174757282</v>
      </c>
    </row>
    <row r="27" spans="1:29" s="27" customFormat="1" ht="18" customHeight="1">
      <c r="A27" s="68"/>
      <c r="B27" s="49"/>
      <c r="C27" s="438" t="s">
        <v>31</v>
      </c>
      <c r="D27" s="438"/>
      <c r="E27" s="438"/>
      <c r="F27" s="438"/>
      <c r="G27" s="438"/>
      <c r="H27" s="438"/>
      <c r="I27" s="438"/>
      <c r="J27" s="49"/>
      <c r="K27" s="30">
        <v>501331</v>
      </c>
      <c r="L27" s="31">
        <v>510162</v>
      </c>
      <c r="M27" s="31">
        <v>-8831</v>
      </c>
      <c r="N27" s="32">
        <v>-1.73101877442851</v>
      </c>
      <c r="O27" s="31">
        <v>49552</v>
      </c>
      <c r="P27" s="31">
        <v>51911</v>
      </c>
      <c r="Q27" s="31">
        <v>-2359</v>
      </c>
      <c r="R27" s="33">
        <v>-4.54431623355358</v>
      </c>
      <c r="S27" s="33">
        <v>9.88408855626323</v>
      </c>
      <c r="T27" s="33">
        <v>10.1753952666016</v>
      </c>
      <c r="U27" s="33">
        <f t="shared" si="0"/>
        <v>-0.3</v>
      </c>
      <c r="V27" s="31">
        <v>29162</v>
      </c>
      <c r="W27" s="31">
        <v>33193</v>
      </c>
      <c r="X27" s="31">
        <v>-4031</v>
      </c>
      <c r="Y27" s="33">
        <v>-12.1441267737173</v>
      </c>
      <c r="Z27" s="31">
        <v>18187</v>
      </c>
      <c r="AA27" s="31">
        <v>21006</v>
      </c>
      <c r="AB27" s="31">
        <v>-2819</v>
      </c>
      <c r="AC27" s="34">
        <v>-13.419975245168</v>
      </c>
    </row>
    <row r="28" spans="1:29" s="27" customFormat="1" ht="18" customHeight="1">
      <c r="A28" s="35"/>
      <c r="B28" s="36"/>
      <c r="C28" s="37"/>
      <c r="D28" s="438" t="s">
        <v>61</v>
      </c>
      <c r="E28" s="438"/>
      <c r="F28" s="438"/>
      <c r="G28" s="438"/>
      <c r="H28" s="438"/>
      <c r="I28" s="438"/>
      <c r="J28" s="29"/>
      <c r="K28" s="30">
        <v>27515</v>
      </c>
      <c r="L28" s="31">
        <v>31790</v>
      </c>
      <c r="M28" s="31">
        <v>-4275</v>
      </c>
      <c r="N28" s="32">
        <v>-13.4476250393205</v>
      </c>
      <c r="O28" s="31">
        <v>12569</v>
      </c>
      <c r="P28" s="31">
        <v>13507</v>
      </c>
      <c r="Q28" s="31">
        <v>-938</v>
      </c>
      <c r="R28" s="33">
        <v>-6.944547271785</v>
      </c>
      <c r="S28" s="33">
        <v>45.6805378884245</v>
      </c>
      <c r="T28" s="33">
        <v>42.4882038376848</v>
      </c>
      <c r="U28" s="33">
        <f t="shared" si="0"/>
        <v>3.2</v>
      </c>
      <c r="V28" s="31">
        <v>2228</v>
      </c>
      <c r="W28" s="31">
        <v>2380</v>
      </c>
      <c r="X28" s="31">
        <v>-152</v>
      </c>
      <c r="Y28" s="33">
        <v>-6.38655462184874</v>
      </c>
      <c r="Z28" s="31">
        <v>508</v>
      </c>
      <c r="AA28" s="31">
        <v>655</v>
      </c>
      <c r="AB28" s="31">
        <v>-147</v>
      </c>
      <c r="AC28" s="34">
        <v>-22.4427480916031</v>
      </c>
    </row>
    <row r="29" spans="1:29" s="27" customFormat="1" ht="18" customHeight="1">
      <c r="A29" s="35"/>
      <c r="B29" s="36"/>
      <c r="C29" s="38"/>
      <c r="D29" s="434" t="s">
        <v>114</v>
      </c>
      <c r="E29" s="434"/>
      <c r="F29" s="434"/>
      <c r="G29" s="434"/>
      <c r="H29" s="434"/>
      <c r="I29" s="434"/>
      <c r="J29" s="39"/>
      <c r="K29" s="40">
        <v>80354</v>
      </c>
      <c r="L29" s="41">
        <v>83028</v>
      </c>
      <c r="M29" s="41">
        <v>-2674</v>
      </c>
      <c r="N29" s="42">
        <v>-3.22060027942381</v>
      </c>
      <c r="O29" s="41">
        <v>8930</v>
      </c>
      <c r="P29" s="41">
        <v>10161</v>
      </c>
      <c r="Q29" s="41">
        <v>-1231</v>
      </c>
      <c r="R29" s="43">
        <v>-12.1149493160122</v>
      </c>
      <c r="S29" s="43">
        <v>11.1133235433208</v>
      </c>
      <c r="T29" s="43">
        <v>12.2380401792167</v>
      </c>
      <c r="U29" s="43">
        <f t="shared" si="0"/>
        <v>-1.1</v>
      </c>
      <c r="V29" s="41">
        <v>6062</v>
      </c>
      <c r="W29" s="41">
        <v>7131</v>
      </c>
      <c r="X29" s="41">
        <v>-1069</v>
      </c>
      <c r="Y29" s="43">
        <v>-14.9908848688823</v>
      </c>
      <c r="Z29" s="41">
        <v>5702</v>
      </c>
      <c r="AA29" s="41">
        <v>6740</v>
      </c>
      <c r="AB29" s="41">
        <v>-1038</v>
      </c>
      <c r="AC29" s="44">
        <v>-15.4005934718101</v>
      </c>
    </row>
    <row r="30" spans="1:29" s="27" customFormat="1" ht="18" customHeight="1">
      <c r="A30" s="35"/>
      <c r="B30" s="36"/>
      <c r="C30" s="38"/>
      <c r="D30" s="434" t="s">
        <v>113</v>
      </c>
      <c r="E30" s="434"/>
      <c r="F30" s="434"/>
      <c r="G30" s="434"/>
      <c r="H30" s="434"/>
      <c r="I30" s="434"/>
      <c r="J30" s="39"/>
      <c r="K30" s="40">
        <v>393462</v>
      </c>
      <c r="L30" s="41">
        <v>395344</v>
      </c>
      <c r="M30" s="41">
        <v>-1882</v>
      </c>
      <c r="N30" s="42">
        <v>-0.476041118620746</v>
      </c>
      <c r="O30" s="41">
        <v>28053</v>
      </c>
      <c r="P30" s="41">
        <v>28243</v>
      </c>
      <c r="Q30" s="41">
        <v>-190</v>
      </c>
      <c r="R30" s="43">
        <v>-0.672733066600574</v>
      </c>
      <c r="S30" s="43">
        <v>7.12978635802187</v>
      </c>
      <c r="T30" s="43">
        <v>7.14390505483832</v>
      </c>
      <c r="U30" s="43">
        <f t="shared" si="0"/>
        <v>0</v>
      </c>
      <c r="V30" s="41">
        <v>20872</v>
      </c>
      <c r="W30" s="41">
        <v>23682</v>
      </c>
      <c r="X30" s="41">
        <v>-2810</v>
      </c>
      <c r="Y30" s="43">
        <v>-11.8655518959547</v>
      </c>
      <c r="Z30" s="41">
        <v>11977</v>
      </c>
      <c r="AA30" s="41">
        <v>13611</v>
      </c>
      <c r="AB30" s="41">
        <v>-1634</v>
      </c>
      <c r="AC30" s="44">
        <v>-12.0049959591507</v>
      </c>
    </row>
    <row r="31" spans="1:29" s="27" customFormat="1" ht="18" customHeight="1">
      <c r="A31" s="68"/>
      <c r="B31" s="49"/>
      <c r="C31" s="438" t="s">
        <v>32</v>
      </c>
      <c r="D31" s="438"/>
      <c r="E31" s="438"/>
      <c r="F31" s="438"/>
      <c r="G31" s="438"/>
      <c r="H31" s="438"/>
      <c r="I31" s="438"/>
      <c r="J31" s="49"/>
      <c r="K31" s="30">
        <v>716462</v>
      </c>
      <c r="L31" s="31">
        <v>744066</v>
      </c>
      <c r="M31" s="31">
        <v>-27604</v>
      </c>
      <c r="N31" s="32">
        <v>-3.70988595097747</v>
      </c>
      <c r="O31" s="31">
        <v>243240</v>
      </c>
      <c r="P31" s="31">
        <v>247066</v>
      </c>
      <c r="Q31" s="31">
        <v>-3826</v>
      </c>
      <c r="R31" s="33">
        <v>-1.54857406522953</v>
      </c>
      <c r="S31" s="33">
        <v>33.95016065053</v>
      </c>
      <c r="T31" s="33">
        <v>33.2048501073829</v>
      </c>
      <c r="U31" s="33">
        <f t="shared" si="0"/>
        <v>0.8</v>
      </c>
      <c r="V31" s="31">
        <v>134497</v>
      </c>
      <c r="W31" s="31">
        <v>135216</v>
      </c>
      <c r="X31" s="31">
        <v>-719</v>
      </c>
      <c r="Y31" s="33">
        <v>-0.531741805703467</v>
      </c>
      <c r="Z31" s="31">
        <v>32256</v>
      </c>
      <c r="AA31" s="31">
        <v>34757</v>
      </c>
      <c r="AB31" s="31">
        <v>-2501</v>
      </c>
      <c r="AC31" s="34">
        <v>-7.19567281410939</v>
      </c>
    </row>
    <row r="32" spans="1:29" s="27" customFormat="1" ht="18" customHeight="1">
      <c r="A32" s="35"/>
      <c r="B32" s="36"/>
      <c r="C32" s="37"/>
      <c r="D32" s="438" t="s">
        <v>112</v>
      </c>
      <c r="E32" s="438"/>
      <c r="F32" s="438"/>
      <c r="G32" s="438"/>
      <c r="H32" s="438"/>
      <c r="I32" s="438"/>
      <c r="J32" s="29"/>
      <c r="K32" s="30">
        <v>235</v>
      </c>
      <c r="L32" s="31">
        <v>235</v>
      </c>
      <c r="M32" s="31" t="s">
        <v>40</v>
      </c>
      <c r="N32" s="32" t="s">
        <v>40</v>
      </c>
      <c r="O32" s="31">
        <v>38</v>
      </c>
      <c r="P32" s="31">
        <v>107</v>
      </c>
      <c r="Q32" s="31">
        <v>-69</v>
      </c>
      <c r="R32" s="33">
        <v>-64.4859813084112</v>
      </c>
      <c r="S32" s="33">
        <v>16.1702127659574</v>
      </c>
      <c r="T32" s="33">
        <v>45.531914893617</v>
      </c>
      <c r="U32" s="33">
        <f t="shared" si="0"/>
        <v>-29.3</v>
      </c>
      <c r="V32" s="31">
        <v>12</v>
      </c>
      <c r="W32" s="31">
        <v>8</v>
      </c>
      <c r="X32" s="31">
        <v>4</v>
      </c>
      <c r="Y32" s="33">
        <v>50</v>
      </c>
      <c r="Z32" s="31">
        <v>1</v>
      </c>
      <c r="AA32" s="31" t="s">
        <v>40</v>
      </c>
      <c r="AB32" s="31">
        <v>1</v>
      </c>
      <c r="AC32" s="34" t="s">
        <v>40</v>
      </c>
    </row>
    <row r="33" spans="1:29" s="27" customFormat="1" ht="18" customHeight="1">
      <c r="A33" s="35"/>
      <c r="B33" s="36"/>
      <c r="C33" s="38"/>
      <c r="D33" s="434" t="s">
        <v>111</v>
      </c>
      <c r="E33" s="434"/>
      <c r="F33" s="434"/>
      <c r="G33" s="434"/>
      <c r="H33" s="434"/>
      <c r="I33" s="434"/>
      <c r="J33" s="39"/>
      <c r="K33" s="40">
        <v>28</v>
      </c>
      <c r="L33" s="41">
        <v>33</v>
      </c>
      <c r="M33" s="41">
        <v>-5</v>
      </c>
      <c r="N33" s="42">
        <v>-15.1515151515152</v>
      </c>
      <c r="O33" s="41">
        <v>11</v>
      </c>
      <c r="P33" s="41">
        <v>9</v>
      </c>
      <c r="Q33" s="41">
        <v>2</v>
      </c>
      <c r="R33" s="43">
        <v>22.2222222222222</v>
      </c>
      <c r="S33" s="43">
        <v>39.2857142857143</v>
      </c>
      <c r="T33" s="43">
        <v>27.2727272727273</v>
      </c>
      <c r="U33" s="43">
        <f t="shared" si="0"/>
        <v>12</v>
      </c>
      <c r="V33" s="41">
        <v>1</v>
      </c>
      <c r="W33" s="41">
        <v>4</v>
      </c>
      <c r="X33" s="41">
        <v>-3</v>
      </c>
      <c r="Y33" s="43">
        <v>-75</v>
      </c>
      <c r="Z33" s="41" t="s">
        <v>40</v>
      </c>
      <c r="AA33" s="41" t="s">
        <v>40</v>
      </c>
      <c r="AB33" s="41" t="s">
        <v>40</v>
      </c>
      <c r="AC33" s="44" t="s">
        <v>40</v>
      </c>
    </row>
    <row r="34" spans="1:29" s="27" customFormat="1" ht="18" customHeight="1">
      <c r="A34" s="35"/>
      <c r="B34" s="36"/>
      <c r="C34" s="38"/>
      <c r="D34" s="434" t="s">
        <v>110</v>
      </c>
      <c r="E34" s="434"/>
      <c r="F34" s="434"/>
      <c r="G34" s="434"/>
      <c r="H34" s="434"/>
      <c r="I34" s="434"/>
      <c r="J34" s="39"/>
      <c r="K34" s="40">
        <v>192</v>
      </c>
      <c r="L34" s="41">
        <v>181</v>
      </c>
      <c r="M34" s="41">
        <v>11</v>
      </c>
      <c r="N34" s="42">
        <v>6.07734806629834</v>
      </c>
      <c r="O34" s="41">
        <v>75</v>
      </c>
      <c r="P34" s="41">
        <v>155</v>
      </c>
      <c r="Q34" s="41">
        <v>-80</v>
      </c>
      <c r="R34" s="43">
        <v>-51.6129032258064</v>
      </c>
      <c r="S34" s="43">
        <v>39.0625</v>
      </c>
      <c r="T34" s="43">
        <v>85.6353591160221</v>
      </c>
      <c r="U34" s="43">
        <f t="shared" si="0"/>
        <v>-46.5</v>
      </c>
      <c r="V34" s="41">
        <v>25</v>
      </c>
      <c r="W34" s="41">
        <v>33</v>
      </c>
      <c r="X34" s="41">
        <v>-8</v>
      </c>
      <c r="Y34" s="43">
        <v>-24.2424242424242</v>
      </c>
      <c r="Z34" s="41">
        <v>10</v>
      </c>
      <c r="AA34" s="41">
        <v>14</v>
      </c>
      <c r="AB34" s="41">
        <v>-4</v>
      </c>
      <c r="AC34" s="44">
        <v>-28.5714285714286</v>
      </c>
    </row>
    <row r="35" spans="1:29" s="27" customFormat="1" ht="18" customHeight="1">
      <c r="A35" s="35"/>
      <c r="B35" s="36"/>
      <c r="C35" s="38"/>
      <c r="D35" s="434" t="s">
        <v>109</v>
      </c>
      <c r="E35" s="434"/>
      <c r="F35" s="434"/>
      <c r="G35" s="434"/>
      <c r="H35" s="434"/>
      <c r="I35" s="434"/>
      <c r="J35" s="39"/>
      <c r="K35" s="40">
        <v>1339</v>
      </c>
      <c r="L35" s="41">
        <v>1197</v>
      </c>
      <c r="M35" s="41">
        <v>142</v>
      </c>
      <c r="N35" s="42">
        <v>11.8629908103592</v>
      </c>
      <c r="O35" s="41">
        <v>462</v>
      </c>
      <c r="P35" s="41">
        <v>416</v>
      </c>
      <c r="Q35" s="41">
        <v>46</v>
      </c>
      <c r="R35" s="43">
        <v>11.0576923076923</v>
      </c>
      <c r="S35" s="43">
        <v>34.5033607169529</v>
      </c>
      <c r="T35" s="43">
        <v>34.7535505430242</v>
      </c>
      <c r="U35" s="43">
        <f t="shared" si="0"/>
        <v>-0.3</v>
      </c>
      <c r="V35" s="41">
        <v>239</v>
      </c>
      <c r="W35" s="41">
        <v>182</v>
      </c>
      <c r="X35" s="41">
        <v>57</v>
      </c>
      <c r="Y35" s="43">
        <v>31.3186813186813</v>
      </c>
      <c r="Z35" s="41">
        <v>69</v>
      </c>
      <c r="AA35" s="41">
        <v>35</v>
      </c>
      <c r="AB35" s="41">
        <v>34</v>
      </c>
      <c r="AC35" s="44">
        <v>97.1428571428571</v>
      </c>
    </row>
    <row r="36" spans="1:29" s="27" customFormat="1" ht="18" customHeight="1">
      <c r="A36" s="35"/>
      <c r="B36" s="36"/>
      <c r="C36" s="38"/>
      <c r="D36" s="434" t="s">
        <v>108</v>
      </c>
      <c r="E36" s="434"/>
      <c r="F36" s="434"/>
      <c r="G36" s="434"/>
      <c r="H36" s="434"/>
      <c r="I36" s="434"/>
      <c r="J36" s="39"/>
      <c r="K36" s="40">
        <v>1785</v>
      </c>
      <c r="L36" s="41">
        <v>1936</v>
      </c>
      <c r="M36" s="41">
        <v>-151</v>
      </c>
      <c r="N36" s="42">
        <v>-7.7995867768595</v>
      </c>
      <c r="O36" s="41">
        <v>597</v>
      </c>
      <c r="P36" s="41">
        <v>926</v>
      </c>
      <c r="Q36" s="41">
        <v>-329</v>
      </c>
      <c r="R36" s="43">
        <v>-35.5291576673866</v>
      </c>
      <c r="S36" s="43">
        <v>33.4453781512605</v>
      </c>
      <c r="T36" s="43">
        <v>47.8305785123967</v>
      </c>
      <c r="U36" s="43">
        <f t="shared" si="0"/>
        <v>-14.4</v>
      </c>
      <c r="V36" s="41">
        <v>345</v>
      </c>
      <c r="W36" s="41">
        <v>359</v>
      </c>
      <c r="X36" s="41">
        <v>-14</v>
      </c>
      <c r="Y36" s="43">
        <v>-3.89972144846797</v>
      </c>
      <c r="Z36" s="41">
        <v>89</v>
      </c>
      <c r="AA36" s="41">
        <v>115</v>
      </c>
      <c r="AB36" s="41">
        <v>-26</v>
      </c>
      <c r="AC36" s="44">
        <v>-22.6086956521739</v>
      </c>
    </row>
    <row r="37" spans="1:29" s="27" customFormat="1" ht="18" customHeight="1">
      <c r="A37" s="35"/>
      <c r="B37" s="36"/>
      <c r="C37" s="38"/>
      <c r="D37" s="434" t="s">
        <v>107</v>
      </c>
      <c r="E37" s="434"/>
      <c r="F37" s="434"/>
      <c r="G37" s="434"/>
      <c r="H37" s="434"/>
      <c r="I37" s="434"/>
      <c r="J37" s="39"/>
      <c r="K37" s="40">
        <v>2637</v>
      </c>
      <c r="L37" s="41">
        <v>3868</v>
      </c>
      <c r="M37" s="41">
        <v>-1231</v>
      </c>
      <c r="N37" s="42">
        <v>-31.8252326783868</v>
      </c>
      <c r="O37" s="41">
        <v>1962</v>
      </c>
      <c r="P37" s="41">
        <v>2661</v>
      </c>
      <c r="Q37" s="41">
        <v>-699</v>
      </c>
      <c r="R37" s="43">
        <v>-26.2683201803833</v>
      </c>
      <c r="S37" s="43">
        <v>74.4027303754266</v>
      </c>
      <c r="T37" s="43">
        <v>68.7952430196484</v>
      </c>
      <c r="U37" s="43">
        <f t="shared" si="0"/>
        <v>5.6</v>
      </c>
      <c r="V37" s="41">
        <v>338</v>
      </c>
      <c r="W37" s="41">
        <v>417</v>
      </c>
      <c r="X37" s="41">
        <v>-79</v>
      </c>
      <c r="Y37" s="43">
        <v>-18.9448441247002</v>
      </c>
      <c r="Z37" s="41">
        <v>44</v>
      </c>
      <c r="AA37" s="41">
        <v>78</v>
      </c>
      <c r="AB37" s="41">
        <v>-34</v>
      </c>
      <c r="AC37" s="44">
        <v>-43.5897435897436</v>
      </c>
    </row>
    <row r="38" spans="1:29" s="27" customFormat="1" ht="18" customHeight="1">
      <c r="A38" s="35"/>
      <c r="B38" s="36"/>
      <c r="C38" s="38"/>
      <c r="D38" s="434" t="s">
        <v>106</v>
      </c>
      <c r="E38" s="434"/>
      <c r="F38" s="434"/>
      <c r="G38" s="434"/>
      <c r="H38" s="434"/>
      <c r="I38" s="434"/>
      <c r="J38" s="39"/>
      <c r="K38" s="40">
        <v>62</v>
      </c>
      <c r="L38" s="41">
        <v>70</v>
      </c>
      <c r="M38" s="41">
        <v>-8</v>
      </c>
      <c r="N38" s="42">
        <v>-11.4285714285714</v>
      </c>
      <c r="O38" s="41">
        <v>32</v>
      </c>
      <c r="P38" s="41">
        <v>46</v>
      </c>
      <c r="Q38" s="41">
        <v>-14</v>
      </c>
      <c r="R38" s="43">
        <v>-30.4347826086957</v>
      </c>
      <c r="S38" s="43">
        <v>51.6129032258064</v>
      </c>
      <c r="T38" s="43">
        <v>65.7142857142857</v>
      </c>
      <c r="U38" s="43">
        <f t="shared" si="0"/>
        <v>-14.1</v>
      </c>
      <c r="V38" s="41">
        <v>22</v>
      </c>
      <c r="W38" s="41">
        <v>15</v>
      </c>
      <c r="X38" s="41">
        <v>7</v>
      </c>
      <c r="Y38" s="43">
        <v>46.6666666666667</v>
      </c>
      <c r="Z38" s="41">
        <v>3</v>
      </c>
      <c r="AA38" s="41" t="s">
        <v>40</v>
      </c>
      <c r="AB38" s="41">
        <v>3</v>
      </c>
      <c r="AC38" s="44" t="s">
        <v>40</v>
      </c>
    </row>
    <row r="39" spans="1:29" s="27" customFormat="1" ht="18" customHeight="1">
      <c r="A39" s="35"/>
      <c r="B39" s="36"/>
      <c r="C39" s="38"/>
      <c r="D39" s="434" t="s">
        <v>105</v>
      </c>
      <c r="E39" s="434"/>
      <c r="F39" s="434"/>
      <c r="G39" s="434"/>
      <c r="H39" s="434"/>
      <c r="I39" s="434"/>
      <c r="J39" s="39"/>
      <c r="K39" s="40">
        <v>33</v>
      </c>
      <c r="L39" s="41">
        <v>31</v>
      </c>
      <c r="M39" s="41">
        <v>2</v>
      </c>
      <c r="N39" s="42">
        <v>6.45161290322581</v>
      </c>
      <c r="O39" s="41">
        <v>9</v>
      </c>
      <c r="P39" s="41">
        <v>11</v>
      </c>
      <c r="Q39" s="41">
        <v>-2</v>
      </c>
      <c r="R39" s="43">
        <v>-18.1818181818182</v>
      </c>
      <c r="S39" s="43">
        <v>27.2727272727273</v>
      </c>
      <c r="T39" s="43">
        <v>35.4838709677419</v>
      </c>
      <c r="U39" s="43">
        <f t="shared" si="0"/>
        <v>-8.2</v>
      </c>
      <c r="V39" s="41">
        <v>9</v>
      </c>
      <c r="W39" s="41">
        <v>7</v>
      </c>
      <c r="X39" s="41">
        <v>2</v>
      </c>
      <c r="Y39" s="43">
        <v>28.5714285714286</v>
      </c>
      <c r="Z39" s="41">
        <v>2</v>
      </c>
      <c r="AA39" s="41">
        <v>4</v>
      </c>
      <c r="AB39" s="41">
        <v>-2</v>
      </c>
      <c r="AC39" s="44">
        <v>-50</v>
      </c>
    </row>
    <row r="40" spans="1:29" s="27" customFormat="1" ht="18" customHeight="1">
      <c r="A40" s="35"/>
      <c r="B40" s="36"/>
      <c r="C40" s="38"/>
      <c r="D40" s="434" t="s">
        <v>104</v>
      </c>
      <c r="E40" s="434"/>
      <c r="F40" s="434"/>
      <c r="G40" s="434"/>
      <c r="H40" s="434"/>
      <c r="I40" s="434"/>
      <c r="J40" s="39"/>
      <c r="K40" s="40">
        <v>171</v>
      </c>
      <c r="L40" s="41">
        <v>282</v>
      </c>
      <c r="M40" s="41">
        <v>-111</v>
      </c>
      <c r="N40" s="42">
        <v>-39.3617021276596</v>
      </c>
      <c r="O40" s="41">
        <v>29</v>
      </c>
      <c r="P40" s="41">
        <v>43</v>
      </c>
      <c r="Q40" s="41">
        <v>-14</v>
      </c>
      <c r="R40" s="43">
        <v>-32.5581395348837</v>
      </c>
      <c r="S40" s="43">
        <v>16.9590643274854</v>
      </c>
      <c r="T40" s="43">
        <v>15.2482269503546</v>
      </c>
      <c r="U40" s="43">
        <f t="shared" si="0"/>
        <v>1.8</v>
      </c>
      <c r="V40" s="41">
        <v>2</v>
      </c>
      <c r="W40" s="41">
        <v>2</v>
      </c>
      <c r="X40" s="41" t="s">
        <v>40</v>
      </c>
      <c r="Y40" s="43" t="s">
        <v>40</v>
      </c>
      <c r="Z40" s="41" t="s">
        <v>40</v>
      </c>
      <c r="AA40" s="41" t="s">
        <v>40</v>
      </c>
      <c r="AB40" s="41" t="s">
        <v>40</v>
      </c>
      <c r="AC40" s="44" t="s">
        <v>40</v>
      </c>
    </row>
    <row r="41" spans="1:29" s="27" customFormat="1" ht="18" customHeight="1">
      <c r="A41" s="35"/>
      <c r="B41" s="36"/>
      <c r="C41" s="38"/>
      <c r="D41" s="434" t="s">
        <v>103</v>
      </c>
      <c r="E41" s="434"/>
      <c r="F41" s="434"/>
      <c r="G41" s="434"/>
      <c r="H41" s="434"/>
      <c r="I41" s="434"/>
      <c r="J41" s="39"/>
      <c r="K41" s="40">
        <v>3780</v>
      </c>
      <c r="L41" s="41">
        <v>4308</v>
      </c>
      <c r="M41" s="41">
        <v>-528</v>
      </c>
      <c r="N41" s="42">
        <v>-12.2562674094708</v>
      </c>
      <c r="O41" s="41">
        <v>504</v>
      </c>
      <c r="P41" s="41">
        <v>715</v>
      </c>
      <c r="Q41" s="41">
        <v>-211</v>
      </c>
      <c r="R41" s="43">
        <v>-29.5104895104895</v>
      </c>
      <c r="S41" s="43">
        <v>13.3333333333333</v>
      </c>
      <c r="T41" s="43">
        <v>16.5970287836583</v>
      </c>
      <c r="U41" s="43">
        <f aca="true" t="shared" si="1" ref="U41:U57">ROUND((ROUND(S41,1)-ROUND(T41,1)),1)</f>
        <v>-3.3</v>
      </c>
      <c r="V41" s="41">
        <v>40</v>
      </c>
      <c r="W41" s="41">
        <v>38</v>
      </c>
      <c r="X41" s="41">
        <v>2</v>
      </c>
      <c r="Y41" s="43">
        <v>5.26315789473684</v>
      </c>
      <c r="Z41" s="41">
        <v>15</v>
      </c>
      <c r="AA41" s="41">
        <v>11</v>
      </c>
      <c r="AB41" s="41">
        <v>4</v>
      </c>
      <c r="AC41" s="44">
        <v>36.3636363636364</v>
      </c>
    </row>
    <row r="42" spans="1:29" s="27" customFormat="1" ht="18" customHeight="1">
      <c r="A42" s="35"/>
      <c r="B42" s="36"/>
      <c r="C42" s="38"/>
      <c r="D42" s="434" t="s">
        <v>102</v>
      </c>
      <c r="E42" s="434"/>
      <c r="F42" s="434"/>
      <c r="G42" s="434"/>
      <c r="H42" s="434"/>
      <c r="I42" s="434"/>
      <c r="J42" s="39"/>
      <c r="K42" s="40">
        <v>890</v>
      </c>
      <c r="L42" s="41">
        <v>994</v>
      </c>
      <c r="M42" s="41">
        <v>-104</v>
      </c>
      <c r="N42" s="42">
        <v>-10.4627766599598</v>
      </c>
      <c r="O42" s="41">
        <v>236</v>
      </c>
      <c r="P42" s="41">
        <v>218</v>
      </c>
      <c r="Q42" s="41">
        <v>18</v>
      </c>
      <c r="R42" s="43">
        <v>8.25688073394495</v>
      </c>
      <c r="S42" s="43">
        <v>26.5168539325843</v>
      </c>
      <c r="T42" s="43">
        <v>21.9315895372233</v>
      </c>
      <c r="U42" s="43">
        <f t="shared" si="1"/>
        <v>4.6</v>
      </c>
      <c r="V42" s="41">
        <v>109</v>
      </c>
      <c r="W42" s="41">
        <v>137</v>
      </c>
      <c r="X42" s="41">
        <v>-28</v>
      </c>
      <c r="Y42" s="43">
        <v>-20.4379562043796</v>
      </c>
      <c r="Z42" s="41">
        <v>18</v>
      </c>
      <c r="AA42" s="41">
        <v>21</v>
      </c>
      <c r="AB42" s="41">
        <v>-3</v>
      </c>
      <c r="AC42" s="44">
        <v>-14.2857142857143</v>
      </c>
    </row>
    <row r="43" spans="1:29" s="27" customFormat="1" ht="18" customHeight="1">
      <c r="A43" s="35"/>
      <c r="B43" s="36"/>
      <c r="C43" s="38"/>
      <c r="D43" s="434" t="s">
        <v>101</v>
      </c>
      <c r="E43" s="434"/>
      <c r="F43" s="434"/>
      <c r="G43" s="434"/>
      <c r="H43" s="434"/>
      <c r="I43" s="434"/>
      <c r="J43" s="39"/>
      <c r="K43" s="40">
        <v>2757</v>
      </c>
      <c r="L43" s="41">
        <v>2892</v>
      </c>
      <c r="M43" s="41">
        <v>-135</v>
      </c>
      <c r="N43" s="42">
        <v>-4.66804979253112</v>
      </c>
      <c r="O43" s="41">
        <v>1142</v>
      </c>
      <c r="P43" s="41">
        <v>965</v>
      </c>
      <c r="Q43" s="41">
        <v>177</v>
      </c>
      <c r="R43" s="43">
        <v>18.3419689119171</v>
      </c>
      <c r="S43" s="43">
        <v>41.4218353282553</v>
      </c>
      <c r="T43" s="43">
        <v>33.3679114799447</v>
      </c>
      <c r="U43" s="43">
        <f t="shared" si="1"/>
        <v>8</v>
      </c>
      <c r="V43" s="41">
        <v>54</v>
      </c>
      <c r="W43" s="41">
        <v>48</v>
      </c>
      <c r="X43" s="41">
        <v>6</v>
      </c>
      <c r="Y43" s="43">
        <v>12.5</v>
      </c>
      <c r="Z43" s="41">
        <v>4</v>
      </c>
      <c r="AA43" s="41">
        <v>1</v>
      </c>
      <c r="AB43" s="41">
        <v>3</v>
      </c>
      <c r="AC43" s="44">
        <v>300</v>
      </c>
    </row>
    <row r="44" spans="1:29" s="27" customFormat="1" ht="18" customHeight="1">
      <c r="A44" s="35"/>
      <c r="B44" s="36"/>
      <c r="C44" s="38"/>
      <c r="D44" s="434" t="s">
        <v>60</v>
      </c>
      <c r="E44" s="434"/>
      <c r="F44" s="434"/>
      <c r="G44" s="434"/>
      <c r="H44" s="434"/>
      <c r="I44" s="434"/>
      <c r="J44" s="39"/>
      <c r="K44" s="40">
        <v>19145</v>
      </c>
      <c r="L44" s="41">
        <v>23687</v>
      </c>
      <c r="M44" s="41">
        <v>-4542</v>
      </c>
      <c r="N44" s="42">
        <v>-19.1750749356187</v>
      </c>
      <c r="O44" s="41">
        <v>11229</v>
      </c>
      <c r="P44" s="41">
        <v>11321</v>
      </c>
      <c r="Q44" s="41">
        <v>-92</v>
      </c>
      <c r="R44" s="43">
        <v>-0.812649059270382</v>
      </c>
      <c r="S44" s="43">
        <v>58.6523896578741</v>
      </c>
      <c r="T44" s="43">
        <v>47.7941486891544</v>
      </c>
      <c r="U44" s="43">
        <f t="shared" si="1"/>
        <v>10.9</v>
      </c>
      <c r="V44" s="41">
        <v>1251</v>
      </c>
      <c r="W44" s="41">
        <v>1524</v>
      </c>
      <c r="X44" s="41">
        <v>-273</v>
      </c>
      <c r="Y44" s="43">
        <v>-17.9133858267717</v>
      </c>
      <c r="Z44" s="41">
        <v>640</v>
      </c>
      <c r="AA44" s="41">
        <v>796</v>
      </c>
      <c r="AB44" s="41">
        <v>-156</v>
      </c>
      <c r="AC44" s="44">
        <v>-19.5979899497487</v>
      </c>
    </row>
    <row r="45" spans="1:29" s="27" customFormat="1" ht="18" customHeight="1">
      <c r="A45" s="35"/>
      <c r="B45" s="36"/>
      <c r="C45" s="38"/>
      <c r="D45" s="434" t="s">
        <v>59</v>
      </c>
      <c r="E45" s="434"/>
      <c r="F45" s="434"/>
      <c r="G45" s="434"/>
      <c r="H45" s="434"/>
      <c r="I45" s="434"/>
      <c r="J45" s="39"/>
      <c r="K45" s="40">
        <v>8396</v>
      </c>
      <c r="L45" s="41">
        <v>10220</v>
      </c>
      <c r="M45" s="41">
        <v>-1824</v>
      </c>
      <c r="N45" s="42">
        <v>-17.8473581213307</v>
      </c>
      <c r="O45" s="41">
        <v>1762</v>
      </c>
      <c r="P45" s="41">
        <v>3064</v>
      </c>
      <c r="Q45" s="41">
        <v>-1302</v>
      </c>
      <c r="R45" s="43">
        <v>-42.4934725848564</v>
      </c>
      <c r="S45" s="43">
        <v>20.9861838970939</v>
      </c>
      <c r="T45" s="43">
        <v>29.9804305283757</v>
      </c>
      <c r="U45" s="43">
        <f t="shared" si="1"/>
        <v>-9</v>
      </c>
      <c r="V45" s="41">
        <v>897</v>
      </c>
      <c r="W45" s="41">
        <v>916</v>
      </c>
      <c r="X45" s="41">
        <v>-19</v>
      </c>
      <c r="Y45" s="43">
        <v>-2.07423580786026</v>
      </c>
      <c r="Z45" s="41">
        <v>95</v>
      </c>
      <c r="AA45" s="41">
        <v>92</v>
      </c>
      <c r="AB45" s="41">
        <v>3</v>
      </c>
      <c r="AC45" s="44">
        <v>3.26086956521739</v>
      </c>
    </row>
    <row r="46" spans="1:29" s="27" customFormat="1" ht="18" customHeight="1">
      <c r="A46" s="35"/>
      <c r="B46" s="36"/>
      <c r="C46" s="38"/>
      <c r="D46" s="434" t="s">
        <v>100</v>
      </c>
      <c r="E46" s="434"/>
      <c r="F46" s="434"/>
      <c r="G46" s="434"/>
      <c r="H46" s="434"/>
      <c r="I46" s="434"/>
      <c r="J46" s="39"/>
      <c r="K46" s="40">
        <v>54109</v>
      </c>
      <c r="L46" s="41">
        <v>58727</v>
      </c>
      <c r="M46" s="41">
        <v>-4618</v>
      </c>
      <c r="N46" s="42">
        <v>-7.86350401008054</v>
      </c>
      <c r="O46" s="41">
        <v>8007</v>
      </c>
      <c r="P46" s="41">
        <v>8113</v>
      </c>
      <c r="Q46" s="41">
        <v>-106</v>
      </c>
      <c r="R46" s="43">
        <v>-1.30654505115247</v>
      </c>
      <c r="S46" s="43">
        <v>14.7979079265926</v>
      </c>
      <c r="T46" s="43">
        <v>13.8147700376318</v>
      </c>
      <c r="U46" s="43">
        <f t="shared" si="1"/>
        <v>1</v>
      </c>
      <c r="V46" s="41">
        <v>4519</v>
      </c>
      <c r="W46" s="41">
        <v>4288</v>
      </c>
      <c r="X46" s="41">
        <v>231</v>
      </c>
      <c r="Y46" s="43">
        <v>5.38712686567164</v>
      </c>
      <c r="Z46" s="41">
        <v>687</v>
      </c>
      <c r="AA46" s="41">
        <v>768</v>
      </c>
      <c r="AB46" s="41">
        <v>-81</v>
      </c>
      <c r="AC46" s="44">
        <v>-10.546875</v>
      </c>
    </row>
    <row r="47" spans="1:29" s="27" customFormat="1" ht="18" customHeight="1">
      <c r="A47" s="35"/>
      <c r="B47" s="36"/>
      <c r="C47" s="38"/>
      <c r="D47" s="434" t="s">
        <v>99</v>
      </c>
      <c r="E47" s="434"/>
      <c r="F47" s="434"/>
      <c r="G47" s="434"/>
      <c r="H47" s="434"/>
      <c r="I47" s="434"/>
      <c r="J47" s="39"/>
      <c r="K47" s="40">
        <v>7170</v>
      </c>
      <c r="L47" s="41">
        <v>8373</v>
      </c>
      <c r="M47" s="41">
        <v>-1203</v>
      </c>
      <c r="N47" s="42">
        <v>-14.3676101755643</v>
      </c>
      <c r="O47" s="41">
        <v>1235</v>
      </c>
      <c r="P47" s="41">
        <v>1554</v>
      </c>
      <c r="Q47" s="41">
        <v>-319</v>
      </c>
      <c r="R47" s="43">
        <v>-20.5276705276705</v>
      </c>
      <c r="S47" s="43">
        <v>17.2245467224547</v>
      </c>
      <c r="T47" s="43">
        <v>18.5596560372626</v>
      </c>
      <c r="U47" s="43">
        <f t="shared" si="1"/>
        <v>-1.4</v>
      </c>
      <c r="V47" s="41">
        <v>147</v>
      </c>
      <c r="W47" s="41">
        <v>124</v>
      </c>
      <c r="X47" s="41">
        <v>23</v>
      </c>
      <c r="Y47" s="43">
        <v>18.5483870967742</v>
      </c>
      <c r="Z47" s="41">
        <v>24</v>
      </c>
      <c r="AA47" s="41">
        <v>29</v>
      </c>
      <c r="AB47" s="41">
        <v>-5</v>
      </c>
      <c r="AC47" s="44">
        <v>-17.2413793103448</v>
      </c>
    </row>
    <row r="48" spans="1:29" s="27" customFormat="1" ht="18" customHeight="1">
      <c r="A48" s="35"/>
      <c r="B48" s="36"/>
      <c r="C48" s="38"/>
      <c r="D48" s="434" t="s">
        <v>98</v>
      </c>
      <c r="E48" s="434"/>
      <c r="F48" s="434"/>
      <c r="G48" s="434"/>
      <c r="H48" s="434"/>
      <c r="I48" s="434"/>
      <c r="J48" s="39"/>
      <c r="K48" s="40">
        <v>154836</v>
      </c>
      <c r="L48" s="41">
        <v>168129</v>
      </c>
      <c r="M48" s="41">
        <v>-13293</v>
      </c>
      <c r="N48" s="42">
        <v>-7.90642899202398</v>
      </c>
      <c r="O48" s="41">
        <v>40146</v>
      </c>
      <c r="P48" s="41">
        <v>41116</v>
      </c>
      <c r="Q48" s="41">
        <v>-970</v>
      </c>
      <c r="R48" s="43">
        <v>-2.35917890845413</v>
      </c>
      <c r="S48" s="43">
        <v>25.928078741378</v>
      </c>
      <c r="T48" s="43">
        <v>24.4550315531526</v>
      </c>
      <c r="U48" s="43">
        <f t="shared" si="1"/>
        <v>1.4</v>
      </c>
      <c r="V48" s="41">
        <v>2258</v>
      </c>
      <c r="W48" s="41">
        <v>2344</v>
      </c>
      <c r="X48" s="41">
        <v>-86</v>
      </c>
      <c r="Y48" s="43">
        <v>-3.66894197952218</v>
      </c>
      <c r="Z48" s="41">
        <v>453</v>
      </c>
      <c r="AA48" s="41">
        <v>542</v>
      </c>
      <c r="AB48" s="41">
        <v>-89</v>
      </c>
      <c r="AC48" s="44">
        <v>-16.4206642066421</v>
      </c>
    </row>
    <row r="49" spans="1:29" s="27" customFormat="1" ht="18" customHeight="1">
      <c r="A49" s="35"/>
      <c r="B49" s="36"/>
      <c r="C49" s="38"/>
      <c r="D49" s="434" t="s">
        <v>97</v>
      </c>
      <c r="E49" s="434"/>
      <c r="F49" s="434"/>
      <c r="G49" s="434"/>
      <c r="H49" s="434"/>
      <c r="I49" s="434"/>
      <c r="J49" s="39"/>
      <c r="K49" s="40">
        <v>75423</v>
      </c>
      <c r="L49" s="41">
        <v>78016</v>
      </c>
      <c r="M49" s="41">
        <v>-2593</v>
      </c>
      <c r="N49" s="42">
        <v>-3.32367719442166</v>
      </c>
      <c r="O49" s="41">
        <v>10591</v>
      </c>
      <c r="P49" s="41">
        <v>10382</v>
      </c>
      <c r="Q49" s="41">
        <v>209</v>
      </c>
      <c r="R49" s="43">
        <v>2.01309959545367</v>
      </c>
      <c r="S49" s="43">
        <v>14.0421356880527</v>
      </c>
      <c r="T49" s="43">
        <v>13.3075266611977</v>
      </c>
      <c r="U49" s="43">
        <f t="shared" si="1"/>
        <v>0.7</v>
      </c>
      <c r="V49" s="41">
        <v>1621</v>
      </c>
      <c r="W49" s="41">
        <v>1758</v>
      </c>
      <c r="X49" s="41">
        <v>-137</v>
      </c>
      <c r="Y49" s="43">
        <v>-7.7929465301479</v>
      </c>
      <c r="Z49" s="41">
        <v>992</v>
      </c>
      <c r="AA49" s="41">
        <v>1037</v>
      </c>
      <c r="AB49" s="41">
        <v>-45</v>
      </c>
      <c r="AC49" s="44">
        <v>-4.33944069431051</v>
      </c>
    </row>
    <row r="50" spans="1:29" s="27" customFormat="1" ht="18" customHeight="1">
      <c r="A50" s="35"/>
      <c r="B50" s="36"/>
      <c r="C50" s="38"/>
      <c r="D50" s="434" t="s">
        <v>96</v>
      </c>
      <c r="E50" s="434"/>
      <c r="F50" s="434"/>
      <c r="G50" s="434"/>
      <c r="H50" s="434"/>
      <c r="I50" s="434"/>
      <c r="J50" s="39"/>
      <c r="K50" s="40">
        <v>6971</v>
      </c>
      <c r="L50" s="41">
        <v>7898</v>
      </c>
      <c r="M50" s="41">
        <v>-927</v>
      </c>
      <c r="N50" s="42">
        <v>-11.7371486452266</v>
      </c>
      <c r="O50" s="41">
        <v>887</v>
      </c>
      <c r="P50" s="41">
        <v>903</v>
      </c>
      <c r="Q50" s="41">
        <v>-16</v>
      </c>
      <c r="R50" s="43">
        <v>-1.7718715393134</v>
      </c>
      <c r="S50" s="43">
        <v>12.7241428776359</v>
      </c>
      <c r="T50" s="43">
        <v>11.4332742466447</v>
      </c>
      <c r="U50" s="43">
        <f t="shared" si="1"/>
        <v>1.3</v>
      </c>
      <c r="V50" s="41">
        <v>168</v>
      </c>
      <c r="W50" s="41">
        <v>217</v>
      </c>
      <c r="X50" s="41">
        <v>-49</v>
      </c>
      <c r="Y50" s="43">
        <v>-22.5806451612903</v>
      </c>
      <c r="Z50" s="41">
        <v>21</v>
      </c>
      <c r="AA50" s="41">
        <v>41</v>
      </c>
      <c r="AB50" s="41">
        <v>-20</v>
      </c>
      <c r="AC50" s="44">
        <v>-48.780487804878</v>
      </c>
    </row>
    <row r="51" spans="1:29" s="27" customFormat="1" ht="18" customHeight="1">
      <c r="A51" s="35"/>
      <c r="B51" s="36"/>
      <c r="C51" s="38"/>
      <c r="D51" s="434" t="s">
        <v>95</v>
      </c>
      <c r="E51" s="434"/>
      <c r="F51" s="434"/>
      <c r="G51" s="434"/>
      <c r="H51" s="434"/>
      <c r="I51" s="434"/>
      <c r="J51" s="39"/>
      <c r="K51" s="40">
        <v>38477</v>
      </c>
      <c r="L51" s="41">
        <v>50846</v>
      </c>
      <c r="M51" s="41">
        <v>-12369</v>
      </c>
      <c r="N51" s="42">
        <v>-24.3263973567242</v>
      </c>
      <c r="O51" s="41">
        <v>15197</v>
      </c>
      <c r="P51" s="41">
        <v>18585</v>
      </c>
      <c r="Q51" s="41">
        <v>-3388</v>
      </c>
      <c r="R51" s="43">
        <v>-18.2297551789077</v>
      </c>
      <c r="S51" s="43">
        <v>39.4963224783637</v>
      </c>
      <c r="T51" s="43">
        <v>36.5515478110373</v>
      </c>
      <c r="U51" s="43">
        <f t="shared" si="1"/>
        <v>2.9</v>
      </c>
      <c r="V51" s="41">
        <v>819</v>
      </c>
      <c r="W51" s="41">
        <v>1064</v>
      </c>
      <c r="X51" s="41">
        <v>-245</v>
      </c>
      <c r="Y51" s="43">
        <v>-23.0263157894737</v>
      </c>
      <c r="Z51" s="41">
        <v>460</v>
      </c>
      <c r="AA51" s="41">
        <v>650</v>
      </c>
      <c r="AB51" s="41">
        <v>-190</v>
      </c>
      <c r="AC51" s="44">
        <v>-29.2307692307692</v>
      </c>
    </row>
    <row r="52" spans="1:29" s="27" customFormat="1" ht="18" customHeight="1">
      <c r="A52" s="35"/>
      <c r="B52" s="36"/>
      <c r="C52" s="38"/>
      <c r="D52" s="434" t="s">
        <v>94</v>
      </c>
      <c r="E52" s="434"/>
      <c r="F52" s="434"/>
      <c r="G52" s="434"/>
      <c r="H52" s="434"/>
      <c r="I52" s="434"/>
      <c r="J52" s="39"/>
      <c r="K52" s="40">
        <v>15887</v>
      </c>
      <c r="L52" s="41">
        <v>17004</v>
      </c>
      <c r="M52" s="41">
        <v>-1117</v>
      </c>
      <c r="N52" s="42">
        <v>-6.56904257821689</v>
      </c>
      <c r="O52" s="41">
        <v>6401</v>
      </c>
      <c r="P52" s="41">
        <v>6457</v>
      </c>
      <c r="Q52" s="41">
        <v>-56</v>
      </c>
      <c r="R52" s="43">
        <v>-0.867275824686387</v>
      </c>
      <c r="S52" s="43">
        <v>40.2908038018506</v>
      </c>
      <c r="T52" s="43">
        <v>37.9734180192896</v>
      </c>
      <c r="U52" s="43">
        <f t="shared" si="1"/>
        <v>2.3</v>
      </c>
      <c r="V52" s="41">
        <v>867</v>
      </c>
      <c r="W52" s="41">
        <v>892</v>
      </c>
      <c r="X52" s="41">
        <v>-25</v>
      </c>
      <c r="Y52" s="43">
        <v>-2.80269058295964</v>
      </c>
      <c r="Z52" s="41">
        <v>65</v>
      </c>
      <c r="AA52" s="41">
        <v>61</v>
      </c>
      <c r="AB52" s="41">
        <v>4</v>
      </c>
      <c r="AC52" s="44">
        <v>6.55737704918033</v>
      </c>
    </row>
    <row r="53" spans="1:29" s="27" customFormat="1" ht="18" customHeight="1">
      <c r="A53" s="35"/>
      <c r="B53" s="36"/>
      <c r="C53" s="38"/>
      <c r="D53" s="434" t="s">
        <v>93</v>
      </c>
      <c r="E53" s="434"/>
      <c r="F53" s="434"/>
      <c r="G53" s="434"/>
      <c r="H53" s="434"/>
      <c r="I53" s="434"/>
      <c r="J53" s="39"/>
      <c r="K53" s="40">
        <v>13411</v>
      </c>
      <c r="L53" s="41">
        <v>13433</v>
      </c>
      <c r="M53" s="41">
        <v>-22</v>
      </c>
      <c r="N53" s="42">
        <v>-0.163775776073848</v>
      </c>
      <c r="O53" s="41">
        <v>3354</v>
      </c>
      <c r="P53" s="41">
        <v>2689</v>
      </c>
      <c r="Q53" s="41">
        <v>665</v>
      </c>
      <c r="R53" s="43">
        <v>24.7303830420231</v>
      </c>
      <c r="S53" s="43">
        <v>25.0093207068824</v>
      </c>
      <c r="T53" s="43">
        <v>20.017866448299</v>
      </c>
      <c r="U53" s="43">
        <f t="shared" si="1"/>
        <v>5</v>
      </c>
      <c r="V53" s="41">
        <v>680</v>
      </c>
      <c r="W53" s="41">
        <v>653</v>
      </c>
      <c r="X53" s="41">
        <v>27</v>
      </c>
      <c r="Y53" s="43">
        <v>4.13476263399694</v>
      </c>
      <c r="Z53" s="41">
        <v>52</v>
      </c>
      <c r="AA53" s="41">
        <v>62</v>
      </c>
      <c r="AB53" s="41">
        <v>-10</v>
      </c>
      <c r="AC53" s="44">
        <v>-16.1290322580645</v>
      </c>
    </row>
    <row r="54" spans="1:29" s="27" customFormat="1" ht="18" customHeight="1">
      <c r="A54" s="35"/>
      <c r="B54" s="36"/>
      <c r="C54" s="38"/>
      <c r="D54" s="434" t="s">
        <v>92</v>
      </c>
      <c r="E54" s="434"/>
      <c r="F54" s="434"/>
      <c r="G54" s="434"/>
      <c r="H54" s="434"/>
      <c r="I54" s="434"/>
      <c r="J54" s="39"/>
      <c r="K54" s="40">
        <v>145429</v>
      </c>
      <c r="L54" s="41">
        <v>141915</v>
      </c>
      <c r="M54" s="41">
        <v>3514</v>
      </c>
      <c r="N54" s="42">
        <v>2.47613007786351</v>
      </c>
      <c r="O54" s="41">
        <v>105986</v>
      </c>
      <c r="P54" s="41">
        <v>105774</v>
      </c>
      <c r="Q54" s="41">
        <v>212</v>
      </c>
      <c r="R54" s="43">
        <v>0.200427326186019</v>
      </c>
      <c r="S54" s="43">
        <v>72.878174229349</v>
      </c>
      <c r="T54" s="43">
        <v>74.5333474262763</v>
      </c>
      <c r="U54" s="43">
        <f t="shared" si="1"/>
        <v>-1.6</v>
      </c>
      <c r="V54" s="41">
        <v>101504</v>
      </c>
      <c r="W54" s="41">
        <v>102504</v>
      </c>
      <c r="X54" s="41">
        <v>-1000</v>
      </c>
      <c r="Y54" s="43">
        <v>-0.975571685007414</v>
      </c>
      <c r="Z54" s="41">
        <v>26277</v>
      </c>
      <c r="AA54" s="41">
        <v>28161</v>
      </c>
      <c r="AB54" s="41">
        <v>-1884</v>
      </c>
      <c r="AC54" s="44">
        <v>-6.69010333439864</v>
      </c>
    </row>
    <row r="55" spans="1:29" s="27" customFormat="1" ht="18" customHeight="1">
      <c r="A55" s="35"/>
      <c r="B55" s="36"/>
      <c r="C55" s="38"/>
      <c r="D55" s="434" t="s">
        <v>91</v>
      </c>
      <c r="E55" s="434"/>
      <c r="F55" s="434"/>
      <c r="G55" s="434"/>
      <c r="H55" s="434"/>
      <c r="I55" s="434"/>
      <c r="J55" s="39"/>
      <c r="K55" s="40">
        <v>14951</v>
      </c>
      <c r="L55" s="41">
        <v>15397</v>
      </c>
      <c r="M55" s="41">
        <v>-446</v>
      </c>
      <c r="N55" s="42">
        <v>-2.8966681821134</v>
      </c>
      <c r="O55" s="41">
        <v>2902</v>
      </c>
      <c r="P55" s="41">
        <v>3190</v>
      </c>
      <c r="Q55" s="41">
        <v>-288</v>
      </c>
      <c r="R55" s="43">
        <v>-9.0282131661442</v>
      </c>
      <c r="S55" s="43">
        <v>19.4100729048224</v>
      </c>
      <c r="T55" s="43">
        <v>20.7183217509905</v>
      </c>
      <c r="U55" s="43">
        <f t="shared" si="1"/>
        <v>-1.3</v>
      </c>
      <c r="V55" s="41">
        <v>1682</v>
      </c>
      <c r="W55" s="41">
        <v>1721</v>
      </c>
      <c r="X55" s="41">
        <v>-39</v>
      </c>
      <c r="Y55" s="43">
        <v>-2.26612434631028</v>
      </c>
      <c r="Z55" s="41">
        <v>320</v>
      </c>
      <c r="AA55" s="41">
        <v>347</v>
      </c>
      <c r="AB55" s="41">
        <v>-27</v>
      </c>
      <c r="AC55" s="44">
        <v>-7.78097982708934</v>
      </c>
    </row>
    <row r="56" spans="1:29" s="27" customFormat="1" ht="18" customHeight="1">
      <c r="A56" s="35"/>
      <c r="B56" s="36"/>
      <c r="C56" s="38"/>
      <c r="D56" s="434" t="s">
        <v>90</v>
      </c>
      <c r="E56" s="434"/>
      <c r="F56" s="434"/>
      <c r="G56" s="434"/>
      <c r="H56" s="434"/>
      <c r="I56" s="434"/>
      <c r="J56" s="39"/>
      <c r="K56" s="40">
        <v>1269</v>
      </c>
      <c r="L56" s="41">
        <v>1281</v>
      </c>
      <c r="M56" s="41">
        <v>-12</v>
      </c>
      <c r="N56" s="42">
        <v>-0.936768149882904</v>
      </c>
      <c r="O56" s="41">
        <v>403</v>
      </c>
      <c r="P56" s="41">
        <v>367</v>
      </c>
      <c r="Q56" s="41">
        <v>36</v>
      </c>
      <c r="R56" s="43">
        <v>9.80926430517711</v>
      </c>
      <c r="S56" s="43">
        <v>31.7572892040977</v>
      </c>
      <c r="T56" s="43">
        <v>28.6494925839188</v>
      </c>
      <c r="U56" s="43">
        <f t="shared" si="1"/>
        <v>3.2</v>
      </c>
      <c r="V56" s="41">
        <v>269</v>
      </c>
      <c r="W56" s="41">
        <v>240</v>
      </c>
      <c r="X56" s="41">
        <v>29</v>
      </c>
      <c r="Y56" s="43">
        <v>12.0833333333333</v>
      </c>
      <c r="Z56" s="41">
        <v>39</v>
      </c>
      <c r="AA56" s="41">
        <v>38</v>
      </c>
      <c r="AB56" s="41">
        <v>1</v>
      </c>
      <c r="AC56" s="44">
        <v>2.63157894736842</v>
      </c>
    </row>
    <row r="57" spans="1:29" s="27" customFormat="1" ht="21" customHeight="1" thickBot="1">
      <c r="A57" s="51"/>
      <c r="B57" s="52"/>
      <c r="C57" s="67"/>
      <c r="D57" s="442" t="s">
        <v>89</v>
      </c>
      <c r="E57" s="442"/>
      <c r="F57" s="442"/>
      <c r="G57" s="442"/>
      <c r="H57" s="442"/>
      <c r="I57" s="442"/>
      <c r="J57" s="53"/>
      <c r="K57" s="54">
        <v>147079</v>
      </c>
      <c r="L57" s="55">
        <v>133113</v>
      </c>
      <c r="M57" s="55">
        <v>13966</v>
      </c>
      <c r="N57" s="56">
        <v>10.4918377619015</v>
      </c>
      <c r="O57" s="55">
        <v>30043</v>
      </c>
      <c r="P57" s="55">
        <v>27279</v>
      </c>
      <c r="Q57" s="55">
        <v>2764</v>
      </c>
      <c r="R57" s="57">
        <v>10.1323362293339</v>
      </c>
      <c r="S57" s="57">
        <v>20.426437492776</v>
      </c>
      <c r="T57" s="57">
        <v>20.4931148723265</v>
      </c>
      <c r="U57" s="57">
        <f t="shared" si="1"/>
        <v>-0.1</v>
      </c>
      <c r="V57" s="55">
        <v>16619</v>
      </c>
      <c r="W57" s="55">
        <v>15721</v>
      </c>
      <c r="X57" s="55">
        <v>898</v>
      </c>
      <c r="Y57" s="57">
        <v>5.71210482793715</v>
      </c>
      <c r="Z57" s="55">
        <v>1876</v>
      </c>
      <c r="AA57" s="55">
        <v>1854</v>
      </c>
      <c r="AB57" s="55">
        <v>22</v>
      </c>
      <c r="AC57" s="58">
        <v>1.1866235167206</v>
      </c>
    </row>
    <row r="58" spans="1:28" s="27" customFormat="1" ht="18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2"/>
      <c r="L58" s="62"/>
      <c r="M58" s="62"/>
      <c r="O58" s="62"/>
      <c r="P58" s="62"/>
      <c r="Q58" s="62"/>
      <c r="S58" s="62"/>
      <c r="T58" s="62"/>
      <c r="U58" s="62"/>
      <c r="V58" s="62"/>
      <c r="W58" s="62"/>
      <c r="X58" s="62"/>
      <c r="Z58" s="62"/>
      <c r="AA58" s="62"/>
      <c r="AB58" s="62"/>
    </row>
  </sheetData>
  <sheetProtection/>
  <mergeCells count="89">
    <mergeCell ref="D55:I55"/>
    <mergeCell ref="D56:I56"/>
    <mergeCell ref="D57:I57"/>
    <mergeCell ref="D49:I49"/>
    <mergeCell ref="D50:I50"/>
    <mergeCell ref="D51:I51"/>
    <mergeCell ref="D52:I52"/>
    <mergeCell ref="D42:I42"/>
    <mergeCell ref="D43:I43"/>
    <mergeCell ref="D44:I44"/>
    <mergeCell ref="D54:I54"/>
    <mergeCell ref="D46:I46"/>
    <mergeCell ref="D47:I47"/>
    <mergeCell ref="D30:I30"/>
    <mergeCell ref="C31:I31"/>
    <mergeCell ref="D35:I35"/>
    <mergeCell ref="D53:I53"/>
    <mergeCell ref="D48:I48"/>
    <mergeCell ref="D37:I37"/>
    <mergeCell ref="D38:I38"/>
    <mergeCell ref="D39:I39"/>
    <mergeCell ref="D40:I40"/>
    <mergeCell ref="D41:I41"/>
    <mergeCell ref="D21:I21"/>
    <mergeCell ref="D22:I22"/>
    <mergeCell ref="D23:I23"/>
    <mergeCell ref="D45:I45"/>
    <mergeCell ref="D36:I36"/>
    <mergeCell ref="D25:I25"/>
    <mergeCell ref="D26:I26"/>
    <mergeCell ref="C27:I27"/>
    <mergeCell ref="D28:I28"/>
    <mergeCell ref="D29:I29"/>
    <mergeCell ref="D34:I34"/>
    <mergeCell ref="D11:I11"/>
    <mergeCell ref="Z7:Z8"/>
    <mergeCell ref="AA7:AA8"/>
    <mergeCell ref="D18:I18"/>
    <mergeCell ref="D19:I19"/>
    <mergeCell ref="D20:I20"/>
    <mergeCell ref="N7:N8"/>
    <mergeCell ref="D24:I24"/>
    <mergeCell ref="D13:I13"/>
    <mergeCell ref="X7:X8"/>
    <mergeCell ref="Y7:Y8"/>
    <mergeCell ref="Q7:Q8"/>
    <mergeCell ref="R7:R8"/>
    <mergeCell ref="D32:I32"/>
    <mergeCell ref="D33:I33"/>
    <mergeCell ref="D14:I14"/>
    <mergeCell ref="D15:I15"/>
    <mergeCell ref="D16:I16"/>
    <mergeCell ref="D17:I17"/>
    <mergeCell ref="T5:T6"/>
    <mergeCell ref="U5:U8"/>
    <mergeCell ref="O7:O8"/>
    <mergeCell ref="AB7:AB8"/>
    <mergeCell ref="X5:Y6"/>
    <mergeCell ref="Z5:Z6"/>
    <mergeCell ref="AA5:AA6"/>
    <mergeCell ref="AB5:AC6"/>
    <mergeCell ref="AC7:AC8"/>
    <mergeCell ref="W7:W8"/>
    <mergeCell ref="D12:I12"/>
    <mergeCell ref="V7:V8"/>
    <mergeCell ref="P7:P8"/>
    <mergeCell ref="K7:K8"/>
    <mergeCell ref="L7:L8"/>
    <mergeCell ref="M7:M8"/>
    <mergeCell ref="S7:S8"/>
    <mergeCell ref="T7:T8"/>
    <mergeCell ref="B9:I9"/>
    <mergeCell ref="C10:I10"/>
    <mergeCell ref="D5:H6"/>
    <mergeCell ref="K5:K6"/>
    <mergeCell ref="L5:L6"/>
    <mergeCell ref="M5:N6"/>
    <mergeCell ref="O5:O6"/>
    <mergeCell ref="P5:P6"/>
    <mergeCell ref="V5:V6"/>
    <mergeCell ref="W5:W6"/>
    <mergeCell ref="Z1:AC1"/>
    <mergeCell ref="K4:N4"/>
    <mergeCell ref="O4:R4"/>
    <mergeCell ref="S4:U4"/>
    <mergeCell ref="V4:Y4"/>
    <mergeCell ref="Z4:AC4"/>
    <mergeCell ref="Q5:R6"/>
    <mergeCell ref="S5:S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21" width="10.421875" style="197" customWidth="1"/>
    <col min="22" max="16384" width="10.421875" style="197" customWidth="1"/>
  </cols>
  <sheetData>
    <row r="1" spans="1:22" s="178" customFormat="1" ht="18.75" customHeight="1">
      <c r="A1" s="174"/>
      <c r="B1" s="175" t="s">
        <v>231</v>
      </c>
      <c r="C1" s="174"/>
      <c r="D1" s="174"/>
      <c r="E1" s="174"/>
      <c r="F1" s="174"/>
      <c r="G1" s="176"/>
      <c r="H1" s="177" t="s">
        <v>230</v>
      </c>
      <c r="K1" s="176"/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.75" customHeight="1">
      <c r="A2" s="179"/>
      <c r="B2" s="276" t="s">
        <v>243</v>
      </c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76"/>
    </row>
    <row r="4" spans="1:22" s="178" customFormat="1" ht="13.5" customHeight="1">
      <c r="A4" s="185"/>
      <c r="B4" s="186"/>
      <c r="C4" s="186"/>
      <c r="D4" s="444"/>
      <c r="E4" s="444"/>
      <c r="F4" s="186"/>
      <c r="G4" s="490" t="s">
        <v>244</v>
      </c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5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G8</f>
        <v>1月～12月</v>
      </c>
      <c r="P8" s="458" t="str">
        <f>H8</f>
        <v>1月～12月</v>
      </c>
      <c r="Q8" s="457" t="s">
        <v>196</v>
      </c>
      <c r="R8" s="461" t="s">
        <v>195</v>
      </c>
      <c r="S8" s="458" t="str">
        <f>G8</f>
        <v>1月～12月</v>
      </c>
      <c r="T8" s="458" t="str">
        <f>H8</f>
        <v>1月～12月</v>
      </c>
      <c r="U8" s="460"/>
      <c r="V8" s="183"/>
    </row>
    <row r="9" spans="1:22" s="174" customFormat="1" ht="13.5" customHeight="1" thickBot="1">
      <c r="A9" s="187"/>
      <c r="B9" s="464" t="s">
        <v>194</v>
      </c>
      <c r="C9" s="464"/>
      <c r="D9" s="464"/>
      <c r="E9" s="464"/>
      <c r="F9" s="179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1" ht="21.75" customHeight="1" thickBot="1" thickTop="1">
      <c r="A10" s="277"/>
      <c r="B10" s="493" t="s">
        <v>193</v>
      </c>
      <c r="C10" s="493"/>
      <c r="D10" s="493"/>
      <c r="E10" s="493"/>
      <c r="F10" s="278"/>
      <c r="G10" s="279">
        <v>24807</v>
      </c>
      <c r="H10" s="280">
        <v>27383</v>
      </c>
      <c r="I10" s="280">
        <v>-2576</v>
      </c>
      <c r="J10" s="281">
        <v>-9.407296497827119</v>
      </c>
      <c r="K10" s="280">
        <v>8682</v>
      </c>
      <c r="L10" s="280">
        <v>9041</v>
      </c>
      <c r="M10" s="280">
        <v>-359</v>
      </c>
      <c r="N10" s="281">
        <v>-3.9707996902997458</v>
      </c>
      <c r="O10" s="280">
        <v>5881</v>
      </c>
      <c r="P10" s="280">
        <v>5901</v>
      </c>
      <c r="Q10" s="280">
        <v>-20</v>
      </c>
      <c r="R10" s="281">
        <v>-0.3389256058295204</v>
      </c>
      <c r="S10" s="281">
        <v>34.99818599588826</v>
      </c>
      <c r="T10" s="281">
        <v>33.01683526275426</v>
      </c>
      <c r="U10" s="282">
        <f aca="true" t="shared" si="0" ref="U10:U41">ROUND((ROUND(S10,1)-ROUND(T10,1)),1)</f>
        <v>2</v>
      </c>
    </row>
    <row r="11" spans="1:21" ht="21.75" customHeight="1" thickBot="1">
      <c r="A11" s="198"/>
      <c r="B11" s="470" t="s">
        <v>192</v>
      </c>
      <c r="C11" s="470"/>
      <c r="D11" s="470"/>
      <c r="E11" s="470"/>
      <c r="F11" s="199"/>
      <c r="G11" s="234">
        <v>808</v>
      </c>
      <c r="H11" s="235">
        <v>972</v>
      </c>
      <c r="I11" s="235">
        <v>-164</v>
      </c>
      <c r="J11" s="283">
        <v>-16.872427983539094</v>
      </c>
      <c r="K11" s="235">
        <v>296</v>
      </c>
      <c r="L11" s="235">
        <v>294</v>
      </c>
      <c r="M11" s="235">
        <v>2</v>
      </c>
      <c r="N11" s="283">
        <v>0.6802721088435374</v>
      </c>
      <c r="O11" s="235">
        <v>123</v>
      </c>
      <c r="P11" s="235">
        <v>127</v>
      </c>
      <c r="Q11" s="235">
        <v>-4</v>
      </c>
      <c r="R11" s="283">
        <v>-3.1496062992125986</v>
      </c>
      <c r="S11" s="283">
        <v>36.633663366336634</v>
      </c>
      <c r="T11" s="283">
        <v>30.246913580246915</v>
      </c>
      <c r="U11" s="284">
        <f t="shared" si="0"/>
        <v>6.4</v>
      </c>
    </row>
    <row r="12" spans="1:21" ht="21.75" customHeight="1">
      <c r="A12" s="198"/>
      <c r="B12" s="470" t="s">
        <v>191</v>
      </c>
      <c r="C12" s="470"/>
      <c r="D12" s="470"/>
      <c r="E12" s="470"/>
      <c r="F12" s="199"/>
      <c r="G12" s="234">
        <v>509</v>
      </c>
      <c r="H12" s="235">
        <v>602</v>
      </c>
      <c r="I12" s="235">
        <v>-93</v>
      </c>
      <c r="J12" s="283">
        <v>-15.448504983388704</v>
      </c>
      <c r="K12" s="235">
        <v>161</v>
      </c>
      <c r="L12" s="235">
        <v>174</v>
      </c>
      <c r="M12" s="235">
        <v>-13</v>
      </c>
      <c r="N12" s="283">
        <v>-7.471264367816092</v>
      </c>
      <c r="O12" s="235">
        <v>66</v>
      </c>
      <c r="P12" s="235">
        <v>69</v>
      </c>
      <c r="Q12" s="235">
        <v>-3</v>
      </c>
      <c r="R12" s="283">
        <v>-4.3478260869565215</v>
      </c>
      <c r="S12" s="283">
        <v>31.63064833005894</v>
      </c>
      <c r="T12" s="283">
        <v>28.903654485049834</v>
      </c>
      <c r="U12" s="284">
        <f t="shared" si="0"/>
        <v>2.7</v>
      </c>
    </row>
    <row r="13" spans="1:21" ht="21.75" customHeight="1">
      <c r="A13" s="204"/>
      <c r="B13" s="468" t="s">
        <v>190</v>
      </c>
      <c r="C13" s="468"/>
      <c r="D13" s="468"/>
      <c r="E13" s="468"/>
      <c r="F13" s="205"/>
      <c r="G13" s="242">
        <v>65</v>
      </c>
      <c r="H13" s="243">
        <v>92</v>
      </c>
      <c r="I13" s="243">
        <v>-27</v>
      </c>
      <c r="J13" s="285">
        <v>-29.347826086956523</v>
      </c>
      <c r="K13" s="243">
        <v>16</v>
      </c>
      <c r="L13" s="243">
        <v>38</v>
      </c>
      <c r="M13" s="243">
        <v>-22</v>
      </c>
      <c r="N13" s="285">
        <v>-57.89473684210526</v>
      </c>
      <c r="O13" s="243">
        <v>11</v>
      </c>
      <c r="P13" s="243">
        <v>20</v>
      </c>
      <c r="Q13" s="243">
        <v>-9</v>
      </c>
      <c r="R13" s="285">
        <v>-45</v>
      </c>
      <c r="S13" s="285">
        <v>24.615384615384617</v>
      </c>
      <c r="T13" s="285">
        <v>41.30434782608695</v>
      </c>
      <c r="U13" s="286">
        <f t="shared" si="0"/>
        <v>-16.7</v>
      </c>
    </row>
    <row r="14" spans="1:21" ht="21.75" customHeight="1">
      <c r="A14" s="204"/>
      <c r="B14" s="468" t="s">
        <v>189</v>
      </c>
      <c r="C14" s="468"/>
      <c r="D14" s="468"/>
      <c r="E14" s="468"/>
      <c r="F14" s="205"/>
      <c r="G14" s="242">
        <v>87</v>
      </c>
      <c r="H14" s="243">
        <v>95</v>
      </c>
      <c r="I14" s="243">
        <v>-8</v>
      </c>
      <c r="J14" s="285">
        <v>-8.421052631578947</v>
      </c>
      <c r="K14" s="243">
        <v>35</v>
      </c>
      <c r="L14" s="243">
        <v>34</v>
      </c>
      <c r="M14" s="243">
        <v>1</v>
      </c>
      <c r="N14" s="285">
        <v>2.9411764705882355</v>
      </c>
      <c r="O14" s="243">
        <v>17</v>
      </c>
      <c r="P14" s="243">
        <v>18</v>
      </c>
      <c r="Q14" s="243">
        <v>-1</v>
      </c>
      <c r="R14" s="285">
        <v>-5.555555555555555</v>
      </c>
      <c r="S14" s="285">
        <v>40.229885057471265</v>
      </c>
      <c r="T14" s="285">
        <v>35.78947368421053</v>
      </c>
      <c r="U14" s="286">
        <f t="shared" si="0"/>
        <v>4.4</v>
      </c>
    </row>
    <row r="15" spans="1:21" ht="21.75" customHeight="1">
      <c r="A15" s="204"/>
      <c r="B15" s="468" t="s">
        <v>188</v>
      </c>
      <c r="C15" s="468"/>
      <c r="D15" s="468"/>
      <c r="E15" s="468"/>
      <c r="F15" s="205"/>
      <c r="G15" s="242">
        <v>117</v>
      </c>
      <c r="H15" s="243">
        <v>124</v>
      </c>
      <c r="I15" s="243">
        <v>-7</v>
      </c>
      <c r="J15" s="285">
        <v>-5.645161290322581</v>
      </c>
      <c r="K15" s="243">
        <v>78</v>
      </c>
      <c r="L15" s="243">
        <v>28</v>
      </c>
      <c r="M15" s="243">
        <v>50</v>
      </c>
      <c r="N15" s="285">
        <v>178.57142857142858</v>
      </c>
      <c r="O15" s="243">
        <v>24</v>
      </c>
      <c r="P15" s="243">
        <v>10</v>
      </c>
      <c r="Q15" s="243">
        <v>14</v>
      </c>
      <c r="R15" s="285">
        <v>140</v>
      </c>
      <c r="S15" s="285">
        <v>66.66666666666667</v>
      </c>
      <c r="T15" s="285">
        <v>22.580645161290324</v>
      </c>
      <c r="U15" s="286">
        <f t="shared" si="0"/>
        <v>44.1</v>
      </c>
    </row>
    <row r="16" spans="1:21" ht="21.75" customHeight="1" thickBot="1">
      <c r="A16" s="204"/>
      <c r="B16" s="468" t="s">
        <v>187</v>
      </c>
      <c r="C16" s="468"/>
      <c r="D16" s="468"/>
      <c r="E16" s="468"/>
      <c r="F16" s="205"/>
      <c r="G16" s="242">
        <v>30</v>
      </c>
      <c r="H16" s="243">
        <v>59</v>
      </c>
      <c r="I16" s="243">
        <v>-29</v>
      </c>
      <c r="J16" s="285">
        <v>-49.152542372881356</v>
      </c>
      <c r="K16" s="243">
        <v>6</v>
      </c>
      <c r="L16" s="243">
        <v>20</v>
      </c>
      <c r="M16" s="243">
        <v>-14</v>
      </c>
      <c r="N16" s="285">
        <v>-70</v>
      </c>
      <c r="O16" s="243">
        <v>5</v>
      </c>
      <c r="P16" s="243">
        <v>10</v>
      </c>
      <c r="Q16" s="243">
        <v>-5</v>
      </c>
      <c r="R16" s="285">
        <v>-50</v>
      </c>
      <c r="S16" s="285">
        <v>20</v>
      </c>
      <c r="T16" s="285">
        <v>33.898305084745765</v>
      </c>
      <c r="U16" s="286">
        <f t="shared" si="0"/>
        <v>-13.9</v>
      </c>
    </row>
    <row r="17" spans="1:21" ht="21.75" customHeight="1" thickBot="1">
      <c r="A17" s="198"/>
      <c r="B17" s="470" t="s">
        <v>186</v>
      </c>
      <c r="C17" s="470"/>
      <c r="D17" s="470"/>
      <c r="E17" s="470"/>
      <c r="F17" s="199"/>
      <c r="G17" s="234">
        <v>1481</v>
      </c>
      <c r="H17" s="235">
        <v>1647</v>
      </c>
      <c r="I17" s="235">
        <v>-166</v>
      </c>
      <c r="J17" s="283">
        <v>-10.078931390406801</v>
      </c>
      <c r="K17" s="235">
        <v>547</v>
      </c>
      <c r="L17" s="235">
        <v>581</v>
      </c>
      <c r="M17" s="235">
        <v>-34</v>
      </c>
      <c r="N17" s="283">
        <v>-5.851979345955249</v>
      </c>
      <c r="O17" s="235">
        <v>275</v>
      </c>
      <c r="P17" s="235">
        <v>268</v>
      </c>
      <c r="Q17" s="235">
        <v>7</v>
      </c>
      <c r="R17" s="283">
        <v>2.611940298507463</v>
      </c>
      <c r="S17" s="283">
        <v>36.93450371370695</v>
      </c>
      <c r="T17" s="283">
        <v>35.2762598664238</v>
      </c>
      <c r="U17" s="284">
        <f t="shared" si="0"/>
        <v>1.6</v>
      </c>
    </row>
    <row r="18" spans="1:21" ht="21.75" customHeight="1">
      <c r="A18" s="198"/>
      <c r="B18" s="470" t="s">
        <v>185</v>
      </c>
      <c r="C18" s="470"/>
      <c r="D18" s="470"/>
      <c r="E18" s="470"/>
      <c r="F18" s="199"/>
      <c r="G18" s="234">
        <v>185</v>
      </c>
      <c r="H18" s="235">
        <v>196</v>
      </c>
      <c r="I18" s="235">
        <v>-11</v>
      </c>
      <c r="J18" s="283">
        <v>-5.612244897959184</v>
      </c>
      <c r="K18" s="235">
        <v>74</v>
      </c>
      <c r="L18" s="235">
        <v>62</v>
      </c>
      <c r="M18" s="235">
        <v>12</v>
      </c>
      <c r="N18" s="283">
        <v>19.35483870967742</v>
      </c>
      <c r="O18" s="235">
        <v>34</v>
      </c>
      <c r="P18" s="235">
        <v>33</v>
      </c>
      <c r="Q18" s="235">
        <v>1</v>
      </c>
      <c r="R18" s="283">
        <v>3.0303030303030303</v>
      </c>
      <c r="S18" s="283">
        <v>40</v>
      </c>
      <c r="T18" s="283">
        <v>31.632653061224488</v>
      </c>
      <c r="U18" s="284">
        <f t="shared" si="0"/>
        <v>8.4</v>
      </c>
    </row>
    <row r="19" spans="1:21" ht="21.75" customHeight="1">
      <c r="A19" s="204"/>
      <c r="B19" s="468" t="s">
        <v>184</v>
      </c>
      <c r="C19" s="468"/>
      <c r="D19" s="468"/>
      <c r="E19" s="468"/>
      <c r="F19" s="205"/>
      <c r="G19" s="242">
        <v>141</v>
      </c>
      <c r="H19" s="243">
        <v>150</v>
      </c>
      <c r="I19" s="243">
        <v>-9</v>
      </c>
      <c r="J19" s="285">
        <v>-6</v>
      </c>
      <c r="K19" s="243">
        <v>65</v>
      </c>
      <c r="L19" s="243">
        <v>73</v>
      </c>
      <c r="M19" s="243">
        <v>-8</v>
      </c>
      <c r="N19" s="285">
        <v>-10.95890410958904</v>
      </c>
      <c r="O19" s="243">
        <v>40</v>
      </c>
      <c r="P19" s="243">
        <v>36</v>
      </c>
      <c r="Q19" s="243">
        <v>4</v>
      </c>
      <c r="R19" s="285">
        <v>11.11111111111111</v>
      </c>
      <c r="S19" s="285">
        <v>46.09929078014184</v>
      </c>
      <c r="T19" s="285">
        <v>48.666666666666664</v>
      </c>
      <c r="U19" s="286">
        <f t="shared" si="0"/>
        <v>-2.6</v>
      </c>
    </row>
    <row r="20" spans="1:21" ht="21.75" customHeight="1">
      <c r="A20" s="204"/>
      <c r="B20" s="468" t="s">
        <v>183</v>
      </c>
      <c r="C20" s="468"/>
      <c r="D20" s="468"/>
      <c r="E20" s="468"/>
      <c r="F20" s="205"/>
      <c r="G20" s="242">
        <v>471</v>
      </c>
      <c r="H20" s="243">
        <v>559</v>
      </c>
      <c r="I20" s="243">
        <v>-88</v>
      </c>
      <c r="J20" s="285">
        <v>-15.742397137745975</v>
      </c>
      <c r="K20" s="243">
        <v>107</v>
      </c>
      <c r="L20" s="243">
        <v>118</v>
      </c>
      <c r="M20" s="243">
        <v>-11</v>
      </c>
      <c r="N20" s="285">
        <v>-9.322033898305085</v>
      </c>
      <c r="O20" s="243">
        <v>45</v>
      </c>
      <c r="P20" s="243">
        <v>75</v>
      </c>
      <c r="Q20" s="243">
        <v>-30</v>
      </c>
      <c r="R20" s="285">
        <v>-40</v>
      </c>
      <c r="S20" s="285">
        <v>22.717622080679405</v>
      </c>
      <c r="T20" s="285">
        <v>21.10912343470483</v>
      </c>
      <c r="U20" s="286">
        <f t="shared" si="0"/>
        <v>1.6</v>
      </c>
    </row>
    <row r="21" spans="1:21" ht="21.75" customHeight="1">
      <c r="A21" s="204"/>
      <c r="B21" s="468" t="s">
        <v>182</v>
      </c>
      <c r="C21" s="468"/>
      <c r="D21" s="468"/>
      <c r="E21" s="468"/>
      <c r="F21" s="205"/>
      <c r="G21" s="242">
        <v>128</v>
      </c>
      <c r="H21" s="243">
        <v>99</v>
      </c>
      <c r="I21" s="243">
        <v>29</v>
      </c>
      <c r="J21" s="285">
        <v>29.292929292929294</v>
      </c>
      <c r="K21" s="243">
        <v>77</v>
      </c>
      <c r="L21" s="243">
        <v>65</v>
      </c>
      <c r="M21" s="243">
        <v>12</v>
      </c>
      <c r="N21" s="285">
        <v>18.46153846153846</v>
      </c>
      <c r="O21" s="243">
        <v>37</v>
      </c>
      <c r="P21" s="243">
        <v>21</v>
      </c>
      <c r="Q21" s="243">
        <v>16</v>
      </c>
      <c r="R21" s="285">
        <v>76.19047619047619</v>
      </c>
      <c r="S21" s="285">
        <v>60.15625</v>
      </c>
      <c r="T21" s="285">
        <v>65.65656565656566</v>
      </c>
      <c r="U21" s="286">
        <f t="shared" si="0"/>
        <v>-5.5</v>
      </c>
    </row>
    <row r="22" spans="1:21" ht="21.75" customHeight="1">
      <c r="A22" s="204"/>
      <c r="B22" s="468" t="s">
        <v>181</v>
      </c>
      <c r="C22" s="468"/>
      <c r="D22" s="468"/>
      <c r="E22" s="468"/>
      <c r="F22" s="205"/>
      <c r="G22" s="242">
        <v>135</v>
      </c>
      <c r="H22" s="243">
        <v>164</v>
      </c>
      <c r="I22" s="243">
        <v>-29</v>
      </c>
      <c r="J22" s="285">
        <v>-17.682926829268293</v>
      </c>
      <c r="K22" s="243">
        <v>83</v>
      </c>
      <c r="L22" s="243">
        <v>98</v>
      </c>
      <c r="M22" s="243">
        <v>-15</v>
      </c>
      <c r="N22" s="285">
        <v>-15.306122448979592</v>
      </c>
      <c r="O22" s="243">
        <v>41</v>
      </c>
      <c r="P22" s="243">
        <v>33</v>
      </c>
      <c r="Q22" s="243">
        <v>8</v>
      </c>
      <c r="R22" s="285">
        <v>24.242424242424242</v>
      </c>
      <c r="S22" s="285">
        <v>61.48148148148148</v>
      </c>
      <c r="T22" s="285">
        <v>59.75609756097561</v>
      </c>
      <c r="U22" s="286">
        <f t="shared" si="0"/>
        <v>1.7</v>
      </c>
    </row>
    <row r="23" spans="1:21" ht="21.75" customHeight="1" thickBot="1">
      <c r="A23" s="204"/>
      <c r="B23" s="468" t="s">
        <v>180</v>
      </c>
      <c r="C23" s="468"/>
      <c r="D23" s="468"/>
      <c r="E23" s="468"/>
      <c r="F23" s="205"/>
      <c r="G23" s="242">
        <v>421</v>
      </c>
      <c r="H23" s="243">
        <v>479</v>
      </c>
      <c r="I23" s="243">
        <v>-58</v>
      </c>
      <c r="J23" s="285">
        <v>-12.108559498956158</v>
      </c>
      <c r="K23" s="243">
        <v>141</v>
      </c>
      <c r="L23" s="243">
        <v>165</v>
      </c>
      <c r="M23" s="243">
        <v>-24</v>
      </c>
      <c r="N23" s="285">
        <v>-14.545454545454545</v>
      </c>
      <c r="O23" s="243">
        <v>78</v>
      </c>
      <c r="P23" s="243">
        <v>70</v>
      </c>
      <c r="Q23" s="243">
        <v>8</v>
      </c>
      <c r="R23" s="285">
        <v>11.428571428571429</v>
      </c>
      <c r="S23" s="285">
        <v>33.4916864608076</v>
      </c>
      <c r="T23" s="285">
        <v>34.446764091858036</v>
      </c>
      <c r="U23" s="286">
        <f t="shared" si="0"/>
        <v>-0.9</v>
      </c>
    </row>
    <row r="24" spans="1:21" ht="21.75" customHeight="1" thickBot="1">
      <c r="A24" s="198"/>
      <c r="B24" s="470" t="s">
        <v>179</v>
      </c>
      <c r="C24" s="470"/>
      <c r="D24" s="470"/>
      <c r="E24" s="470"/>
      <c r="F24" s="199"/>
      <c r="G24" s="234">
        <v>1619</v>
      </c>
      <c r="H24" s="235">
        <v>1743</v>
      </c>
      <c r="I24" s="235">
        <v>-124</v>
      </c>
      <c r="J24" s="283">
        <v>-7.1141709695926565</v>
      </c>
      <c r="K24" s="235">
        <v>967</v>
      </c>
      <c r="L24" s="235">
        <v>1065</v>
      </c>
      <c r="M24" s="235">
        <v>-98</v>
      </c>
      <c r="N24" s="283">
        <v>-9.2018779342723</v>
      </c>
      <c r="O24" s="235">
        <v>590</v>
      </c>
      <c r="P24" s="235">
        <v>646</v>
      </c>
      <c r="Q24" s="235">
        <v>-56</v>
      </c>
      <c r="R24" s="283">
        <v>-8.6687306501548</v>
      </c>
      <c r="S24" s="283">
        <v>59.72822730080296</v>
      </c>
      <c r="T24" s="283">
        <v>61.10154905335628</v>
      </c>
      <c r="U24" s="284">
        <f t="shared" si="0"/>
        <v>-1.4</v>
      </c>
    </row>
    <row r="25" spans="1:21" ht="21.75" customHeight="1" thickBot="1">
      <c r="A25" s="198"/>
      <c r="B25" s="470" t="s">
        <v>178</v>
      </c>
      <c r="C25" s="470"/>
      <c r="D25" s="470"/>
      <c r="E25" s="470"/>
      <c r="F25" s="199"/>
      <c r="G25" s="234">
        <v>9416</v>
      </c>
      <c r="H25" s="235">
        <v>9887</v>
      </c>
      <c r="I25" s="235">
        <v>-471</v>
      </c>
      <c r="J25" s="283">
        <v>-4.763831293617882</v>
      </c>
      <c r="K25" s="235">
        <v>2878</v>
      </c>
      <c r="L25" s="235">
        <v>3126</v>
      </c>
      <c r="M25" s="235">
        <v>-248</v>
      </c>
      <c r="N25" s="283">
        <v>-7.933461292386436</v>
      </c>
      <c r="O25" s="235">
        <v>2259</v>
      </c>
      <c r="P25" s="235">
        <v>2090</v>
      </c>
      <c r="Q25" s="235">
        <v>169</v>
      </c>
      <c r="R25" s="283">
        <v>8.086124401913876</v>
      </c>
      <c r="S25" s="283">
        <v>30.56499575191164</v>
      </c>
      <c r="T25" s="283">
        <v>31.617275209871547</v>
      </c>
      <c r="U25" s="284">
        <f t="shared" si="0"/>
        <v>-1</v>
      </c>
    </row>
    <row r="26" spans="1:21" ht="21.75" customHeight="1">
      <c r="A26" s="198"/>
      <c r="B26" s="470" t="s">
        <v>177</v>
      </c>
      <c r="C26" s="470"/>
      <c r="D26" s="470"/>
      <c r="E26" s="470"/>
      <c r="F26" s="199"/>
      <c r="G26" s="234">
        <v>742</v>
      </c>
      <c r="H26" s="235">
        <v>805</v>
      </c>
      <c r="I26" s="235">
        <v>-63</v>
      </c>
      <c r="J26" s="283">
        <v>-7.826086956521739</v>
      </c>
      <c r="K26" s="235">
        <v>193</v>
      </c>
      <c r="L26" s="235">
        <v>173</v>
      </c>
      <c r="M26" s="235">
        <v>20</v>
      </c>
      <c r="N26" s="283">
        <v>11.560693641618498</v>
      </c>
      <c r="O26" s="235">
        <v>130</v>
      </c>
      <c r="P26" s="235">
        <v>125</v>
      </c>
      <c r="Q26" s="235">
        <v>5</v>
      </c>
      <c r="R26" s="283">
        <v>4</v>
      </c>
      <c r="S26" s="283">
        <v>26.01078167115903</v>
      </c>
      <c r="T26" s="283">
        <v>21.490683229813666</v>
      </c>
      <c r="U26" s="284">
        <f t="shared" si="0"/>
        <v>4.5</v>
      </c>
    </row>
    <row r="27" spans="1:21" ht="21.75" customHeight="1">
      <c r="A27" s="204"/>
      <c r="B27" s="468" t="s">
        <v>176</v>
      </c>
      <c r="C27" s="468"/>
      <c r="D27" s="468"/>
      <c r="E27" s="468"/>
      <c r="F27" s="205"/>
      <c r="G27" s="242">
        <v>990</v>
      </c>
      <c r="H27" s="243">
        <v>908</v>
      </c>
      <c r="I27" s="243">
        <v>82</v>
      </c>
      <c r="J27" s="285">
        <v>9.030837004405287</v>
      </c>
      <c r="K27" s="243">
        <v>206</v>
      </c>
      <c r="L27" s="243">
        <v>348</v>
      </c>
      <c r="M27" s="243">
        <v>-142</v>
      </c>
      <c r="N27" s="285">
        <v>-40.804597701149426</v>
      </c>
      <c r="O27" s="243">
        <v>116</v>
      </c>
      <c r="P27" s="243">
        <v>147</v>
      </c>
      <c r="Q27" s="243">
        <v>-31</v>
      </c>
      <c r="R27" s="285">
        <v>-21.08843537414966</v>
      </c>
      <c r="S27" s="285">
        <v>20.80808080808081</v>
      </c>
      <c r="T27" s="285">
        <v>38.32599118942731</v>
      </c>
      <c r="U27" s="286">
        <f t="shared" si="0"/>
        <v>-17.5</v>
      </c>
    </row>
    <row r="28" spans="1:21" ht="21.75" customHeight="1">
      <c r="A28" s="204"/>
      <c r="B28" s="468" t="s">
        <v>175</v>
      </c>
      <c r="C28" s="468"/>
      <c r="D28" s="468"/>
      <c r="E28" s="468"/>
      <c r="F28" s="205"/>
      <c r="G28" s="242">
        <v>733</v>
      </c>
      <c r="H28" s="243">
        <v>560</v>
      </c>
      <c r="I28" s="243">
        <v>173</v>
      </c>
      <c r="J28" s="285">
        <v>30.892857142857142</v>
      </c>
      <c r="K28" s="243">
        <v>162</v>
      </c>
      <c r="L28" s="243">
        <v>178</v>
      </c>
      <c r="M28" s="243">
        <v>-16</v>
      </c>
      <c r="N28" s="285">
        <v>-8.98876404494382</v>
      </c>
      <c r="O28" s="243">
        <v>73</v>
      </c>
      <c r="P28" s="243">
        <v>56</v>
      </c>
      <c r="Q28" s="243">
        <v>17</v>
      </c>
      <c r="R28" s="285">
        <v>30.357142857142858</v>
      </c>
      <c r="S28" s="285">
        <v>22.10095497953615</v>
      </c>
      <c r="T28" s="285">
        <v>31.785714285714285</v>
      </c>
      <c r="U28" s="286">
        <f t="shared" si="0"/>
        <v>-9.7</v>
      </c>
    </row>
    <row r="29" spans="1:21" ht="21.75" customHeight="1">
      <c r="A29" s="204"/>
      <c r="B29" s="468" t="s">
        <v>174</v>
      </c>
      <c r="C29" s="468"/>
      <c r="D29" s="468"/>
      <c r="E29" s="468"/>
      <c r="F29" s="205"/>
      <c r="G29" s="242">
        <v>1137</v>
      </c>
      <c r="H29" s="243">
        <v>1089</v>
      </c>
      <c r="I29" s="243">
        <v>48</v>
      </c>
      <c r="J29" s="285">
        <v>4.40771349862259</v>
      </c>
      <c r="K29" s="243">
        <v>371</v>
      </c>
      <c r="L29" s="243">
        <v>464</v>
      </c>
      <c r="M29" s="243">
        <v>-93</v>
      </c>
      <c r="N29" s="285">
        <v>-20.04310344827586</v>
      </c>
      <c r="O29" s="243">
        <v>293</v>
      </c>
      <c r="P29" s="243">
        <v>301</v>
      </c>
      <c r="Q29" s="243">
        <v>-8</v>
      </c>
      <c r="R29" s="285">
        <v>-2.6578073089700998</v>
      </c>
      <c r="S29" s="285">
        <v>32.6297273526825</v>
      </c>
      <c r="T29" s="285">
        <v>42.6078971533517</v>
      </c>
      <c r="U29" s="286">
        <f t="shared" si="0"/>
        <v>-10</v>
      </c>
    </row>
    <row r="30" spans="1:21" ht="21.75" customHeight="1">
      <c r="A30" s="204"/>
      <c r="B30" s="468" t="s">
        <v>173</v>
      </c>
      <c r="C30" s="468"/>
      <c r="D30" s="468"/>
      <c r="E30" s="468"/>
      <c r="F30" s="205"/>
      <c r="G30" s="242">
        <v>1658</v>
      </c>
      <c r="H30" s="243">
        <v>1894</v>
      </c>
      <c r="I30" s="243">
        <v>-236</v>
      </c>
      <c r="J30" s="285">
        <v>-12.460401267159451</v>
      </c>
      <c r="K30" s="243">
        <v>344</v>
      </c>
      <c r="L30" s="243">
        <v>472</v>
      </c>
      <c r="M30" s="243">
        <v>-128</v>
      </c>
      <c r="N30" s="285">
        <v>-27.11864406779661</v>
      </c>
      <c r="O30" s="243">
        <v>301</v>
      </c>
      <c r="P30" s="243">
        <v>247</v>
      </c>
      <c r="Q30" s="243">
        <v>54</v>
      </c>
      <c r="R30" s="285">
        <v>21.86234817813765</v>
      </c>
      <c r="S30" s="285">
        <v>20.74788902291918</v>
      </c>
      <c r="T30" s="285">
        <v>24.920802534318902</v>
      </c>
      <c r="U30" s="286">
        <f t="shared" si="0"/>
        <v>-4.2</v>
      </c>
    </row>
    <row r="31" spans="1:21" ht="21.75" customHeight="1">
      <c r="A31" s="204"/>
      <c r="B31" s="468" t="s">
        <v>172</v>
      </c>
      <c r="C31" s="468"/>
      <c r="D31" s="468"/>
      <c r="E31" s="468"/>
      <c r="F31" s="205"/>
      <c r="G31" s="242">
        <v>2360</v>
      </c>
      <c r="H31" s="243">
        <v>2686</v>
      </c>
      <c r="I31" s="243">
        <v>-326</v>
      </c>
      <c r="J31" s="285">
        <v>-12.137006701414743</v>
      </c>
      <c r="K31" s="243">
        <v>880</v>
      </c>
      <c r="L31" s="243">
        <v>859</v>
      </c>
      <c r="M31" s="243">
        <v>21</v>
      </c>
      <c r="N31" s="285">
        <v>2.4447031431897557</v>
      </c>
      <c r="O31" s="243">
        <v>830</v>
      </c>
      <c r="P31" s="243">
        <v>809</v>
      </c>
      <c r="Q31" s="243">
        <v>21</v>
      </c>
      <c r="R31" s="285">
        <v>2.595797280593325</v>
      </c>
      <c r="S31" s="285">
        <v>37.28813559322034</v>
      </c>
      <c r="T31" s="285">
        <v>31.980640357408785</v>
      </c>
      <c r="U31" s="286">
        <f t="shared" si="0"/>
        <v>5.3</v>
      </c>
    </row>
    <row r="32" spans="1:21" ht="21.75" customHeight="1">
      <c r="A32" s="204"/>
      <c r="B32" s="468" t="s">
        <v>171</v>
      </c>
      <c r="C32" s="468"/>
      <c r="D32" s="468"/>
      <c r="E32" s="468"/>
      <c r="F32" s="205"/>
      <c r="G32" s="242">
        <v>400</v>
      </c>
      <c r="H32" s="243">
        <v>443</v>
      </c>
      <c r="I32" s="243">
        <v>-43</v>
      </c>
      <c r="J32" s="285">
        <v>-9.706546275395034</v>
      </c>
      <c r="K32" s="243">
        <v>163</v>
      </c>
      <c r="L32" s="243">
        <v>127</v>
      </c>
      <c r="M32" s="243">
        <v>36</v>
      </c>
      <c r="N32" s="285">
        <v>28.346456692913385</v>
      </c>
      <c r="O32" s="243">
        <v>127</v>
      </c>
      <c r="P32" s="243">
        <v>93</v>
      </c>
      <c r="Q32" s="243">
        <v>34</v>
      </c>
      <c r="R32" s="285">
        <v>36.55913978494624</v>
      </c>
      <c r="S32" s="285">
        <v>40.75</v>
      </c>
      <c r="T32" s="285">
        <v>28.668171557562076</v>
      </c>
      <c r="U32" s="286">
        <f t="shared" si="0"/>
        <v>12.1</v>
      </c>
    </row>
    <row r="33" spans="1:21" ht="21.75" customHeight="1">
      <c r="A33" s="204"/>
      <c r="B33" s="468" t="s">
        <v>170</v>
      </c>
      <c r="C33" s="468"/>
      <c r="D33" s="468"/>
      <c r="E33" s="468"/>
      <c r="F33" s="205"/>
      <c r="G33" s="242">
        <v>145</v>
      </c>
      <c r="H33" s="243">
        <v>159</v>
      </c>
      <c r="I33" s="243">
        <v>-14</v>
      </c>
      <c r="J33" s="285">
        <v>-8.80503144654088</v>
      </c>
      <c r="K33" s="243">
        <v>59</v>
      </c>
      <c r="L33" s="243">
        <v>87</v>
      </c>
      <c r="M33" s="243">
        <v>-28</v>
      </c>
      <c r="N33" s="285">
        <v>-32.18390804597701</v>
      </c>
      <c r="O33" s="243">
        <v>24</v>
      </c>
      <c r="P33" s="243">
        <v>56</v>
      </c>
      <c r="Q33" s="243">
        <v>-32</v>
      </c>
      <c r="R33" s="285">
        <v>-57.142857142857146</v>
      </c>
      <c r="S33" s="285">
        <v>40.689655172413794</v>
      </c>
      <c r="T33" s="285">
        <v>54.716981132075475</v>
      </c>
      <c r="U33" s="286">
        <f t="shared" si="0"/>
        <v>-14</v>
      </c>
    </row>
    <row r="34" spans="1:21" ht="21.75" customHeight="1">
      <c r="A34" s="204"/>
      <c r="B34" s="468" t="s">
        <v>169</v>
      </c>
      <c r="C34" s="468"/>
      <c r="D34" s="468"/>
      <c r="E34" s="468"/>
      <c r="F34" s="205"/>
      <c r="G34" s="242">
        <v>337</v>
      </c>
      <c r="H34" s="243">
        <v>358</v>
      </c>
      <c r="I34" s="243">
        <v>-21</v>
      </c>
      <c r="J34" s="285">
        <v>-5.865921787709497</v>
      </c>
      <c r="K34" s="243">
        <v>139</v>
      </c>
      <c r="L34" s="243">
        <v>125</v>
      </c>
      <c r="M34" s="243">
        <v>14</v>
      </c>
      <c r="N34" s="285">
        <v>11.2</v>
      </c>
      <c r="O34" s="243">
        <v>127</v>
      </c>
      <c r="P34" s="243">
        <v>50</v>
      </c>
      <c r="Q34" s="243">
        <v>77</v>
      </c>
      <c r="R34" s="285">
        <v>154</v>
      </c>
      <c r="S34" s="285">
        <v>41.246290801186944</v>
      </c>
      <c r="T34" s="285">
        <v>34.91620111731844</v>
      </c>
      <c r="U34" s="286">
        <f t="shared" si="0"/>
        <v>6.3</v>
      </c>
    </row>
    <row r="35" spans="1:21" ht="21.75" customHeight="1" thickBot="1">
      <c r="A35" s="204"/>
      <c r="B35" s="468" t="s">
        <v>168</v>
      </c>
      <c r="C35" s="468"/>
      <c r="D35" s="468"/>
      <c r="E35" s="468"/>
      <c r="F35" s="205"/>
      <c r="G35" s="242">
        <v>914</v>
      </c>
      <c r="H35" s="243">
        <v>985</v>
      </c>
      <c r="I35" s="243">
        <v>-71</v>
      </c>
      <c r="J35" s="285">
        <v>-7.208121827411167</v>
      </c>
      <c r="K35" s="243">
        <v>361</v>
      </c>
      <c r="L35" s="243">
        <v>293</v>
      </c>
      <c r="M35" s="243">
        <v>68</v>
      </c>
      <c r="N35" s="285">
        <v>23.208191126279864</v>
      </c>
      <c r="O35" s="243">
        <v>238</v>
      </c>
      <c r="P35" s="243">
        <v>206</v>
      </c>
      <c r="Q35" s="243">
        <v>32</v>
      </c>
      <c r="R35" s="285">
        <v>15.533980582524272</v>
      </c>
      <c r="S35" s="285">
        <v>39.49671772428884</v>
      </c>
      <c r="T35" s="285">
        <v>29.746192893401016</v>
      </c>
      <c r="U35" s="286">
        <f t="shared" si="0"/>
        <v>9.8</v>
      </c>
    </row>
    <row r="36" spans="1:21" ht="21.75" customHeight="1" thickBot="1">
      <c r="A36" s="198"/>
      <c r="B36" s="470" t="s">
        <v>167</v>
      </c>
      <c r="C36" s="470"/>
      <c r="D36" s="470"/>
      <c r="E36" s="470"/>
      <c r="F36" s="199"/>
      <c r="G36" s="234">
        <v>2563</v>
      </c>
      <c r="H36" s="235">
        <v>2777</v>
      </c>
      <c r="I36" s="235">
        <v>-214</v>
      </c>
      <c r="J36" s="283">
        <v>-7.7061577241627655</v>
      </c>
      <c r="K36" s="235">
        <v>774</v>
      </c>
      <c r="L36" s="235">
        <v>731</v>
      </c>
      <c r="M36" s="235">
        <v>43</v>
      </c>
      <c r="N36" s="283">
        <v>5.882352941176471</v>
      </c>
      <c r="O36" s="235">
        <v>415</v>
      </c>
      <c r="P36" s="235">
        <v>361</v>
      </c>
      <c r="Q36" s="235">
        <v>54</v>
      </c>
      <c r="R36" s="283">
        <v>14.958448753462603</v>
      </c>
      <c r="S36" s="283">
        <v>30.19898556379243</v>
      </c>
      <c r="T36" s="283">
        <v>26.32337054375225</v>
      </c>
      <c r="U36" s="284">
        <f t="shared" si="0"/>
        <v>3.9</v>
      </c>
    </row>
    <row r="37" spans="1:21" ht="21.75" customHeight="1">
      <c r="A37" s="198"/>
      <c r="B37" s="470" t="s">
        <v>166</v>
      </c>
      <c r="C37" s="470"/>
      <c r="D37" s="470"/>
      <c r="E37" s="470"/>
      <c r="F37" s="199"/>
      <c r="G37" s="234">
        <v>144</v>
      </c>
      <c r="H37" s="235">
        <v>165</v>
      </c>
      <c r="I37" s="235">
        <v>-21</v>
      </c>
      <c r="J37" s="283">
        <v>-12.727272727272727</v>
      </c>
      <c r="K37" s="235">
        <v>49</v>
      </c>
      <c r="L37" s="235">
        <v>60</v>
      </c>
      <c r="M37" s="235">
        <v>-11</v>
      </c>
      <c r="N37" s="283">
        <v>-18.333333333333332</v>
      </c>
      <c r="O37" s="235">
        <v>50</v>
      </c>
      <c r="P37" s="235">
        <v>40</v>
      </c>
      <c r="Q37" s="235">
        <v>10</v>
      </c>
      <c r="R37" s="283">
        <v>25</v>
      </c>
      <c r="S37" s="283">
        <v>34.02777777777778</v>
      </c>
      <c r="T37" s="283">
        <v>36.36363636363637</v>
      </c>
      <c r="U37" s="284">
        <f t="shared" si="0"/>
        <v>-2.4</v>
      </c>
    </row>
    <row r="38" spans="1:21" ht="21.75" customHeight="1">
      <c r="A38" s="204"/>
      <c r="B38" s="468" t="s">
        <v>165</v>
      </c>
      <c r="C38" s="468"/>
      <c r="D38" s="468"/>
      <c r="E38" s="468"/>
      <c r="F38" s="205"/>
      <c r="G38" s="242">
        <v>137</v>
      </c>
      <c r="H38" s="243">
        <v>155</v>
      </c>
      <c r="I38" s="243">
        <v>-18</v>
      </c>
      <c r="J38" s="285">
        <v>-11.612903225806452</v>
      </c>
      <c r="K38" s="243">
        <v>70</v>
      </c>
      <c r="L38" s="243">
        <v>93</v>
      </c>
      <c r="M38" s="243">
        <v>-23</v>
      </c>
      <c r="N38" s="285">
        <v>-24.731182795698924</v>
      </c>
      <c r="O38" s="243">
        <v>75</v>
      </c>
      <c r="P38" s="243">
        <v>67</v>
      </c>
      <c r="Q38" s="243">
        <v>8</v>
      </c>
      <c r="R38" s="285">
        <v>11.940298507462687</v>
      </c>
      <c r="S38" s="285">
        <v>51.09489051094891</v>
      </c>
      <c r="T38" s="285">
        <v>60</v>
      </c>
      <c r="U38" s="286">
        <f t="shared" si="0"/>
        <v>-8.9</v>
      </c>
    </row>
    <row r="39" spans="1:21" ht="21.75" customHeight="1">
      <c r="A39" s="204"/>
      <c r="B39" s="468" t="s">
        <v>164</v>
      </c>
      <c r="C39" s="468"/>
      <c r="D39" s="468"/>
      <c r="E39" s="468"/>
      <c r="F39" s="205"/>
      <c r="G39" s="242">
        <v>89</v>
      </c>
      <c r="H39" s="243">
        <v>114</v>
      </c>
      <c r="I39" s="243">
        <v>-25</v>
      </c>
      <c r="J39" s="285">
        <v>-21.92982456140351</v>
      </c>
      <c r="K39" s="243">
        <v>38</v>
      </c>
      <c r="L39" s="243">
        <v>55</v>
      </c>
      <c r="M39" s="243">
        <v>-17</v>
      </c>
      <c r="N39" s="285">
        <v>-30.90909090909091</v>
      </c>
      <c r="O39" s="243">
        <v>19</v>
      </c>
      <c r="P39" s="243">
        <v>28</v>
      </c>
      <c r="Q39" s="243">
        <v>-9</v>
      </c>
      <c r="R39" s="285">
        <v>-32.142857142857146</v>
      </c>
      <c r="S39" s="285">
        <v>42.69662921348315</v>
      </c>
      <c r="T39" s="285">
        <v>48.24561403508772</v>
      </c>
      <c r="U39" s="286">
        <f t="shared" si="0"/>
        <v>-5.5</v>
      </c>
    </row>
    <row r="40" spans="1:21" ht="21.75" customHeight="1">
      <c r="A40" s="204"/>
      <c r="B40" s="468" t="s">
        <v>163</v>
      </c>
      <c r="C40" s="468"/>
      <c r="D40" s="468"/>
      <c r="E40" s="468"/>
      <c r="F40" s="205"/>
      <c r="G40" s="242">
        <v>535</v>
      </c>
      <c r="H40" s="243">
        <v>463</v>
      </c>
      <c r="I40" s="243">
        <v>72</v>
      </c>
      <c r="J40" s="285">
        <v>15.550755939524837</v>
      </c>
      <c r="K40" s="243">
        <v>137</v>
      </c>
      <c r="L40" s="243">
        <v>107</v>
      </c>
      <c r="M40" s="243">
        <v>30</v>
      </c>
      <c r="N40" s="285">
        <v>28.037383177570092</v>
      </c>
      <c r="O40" s="243">
        <v>83</v>
      </c>
      <c r="P40" s="243">
        <v>56</v>
      </c>
      <c r="Q40" s="243">
        <v>27</v>
      </c>
      <c r="R40" s="285">
        <v>48.214285714285715</v>
      </c>
      <c r="S40" s="285">
        <v>25.60747663551402</v>
      </c>
      <c r="T40" s="285">
        <v>23.110151187904968</v>
      </c>
      <c r="U40" s="286">
        <f t="shared" si="0"/>
        <v>2.5</v>
      </c>
    </row>
    <row r="41" spans="1:21" ht="21.75" customHeight="1">
      <c r="A41" s="204"/>
      <c r="B41" s="468" t="s">
        <v>162</v>
      </c>
      <c r="C41" s="468"/>
      <c r="D41" s="468"/>
      <c r="E41" s="468"/>
      <c r="F41" s="205"/>
      <c r="G41" s="242">
        <v>1258</v>
      </c>
      <c r="H41" s="243">
        <v>1427</v>
      </c>
      <c r="I41" s="243">
        <v>-169</v>
      </c>
      <c r="J41" s="285">
        <v>-11.84302733006307</v>
      </c>
      <c r="K41" s="243">
        <v>374</v>
      </c>
      <c r="L41" s="243">
        <v>262</v>
      </c>
      <c r="M41" s="243">
        <v>112</v>
      </c>
      <c r="N41" s="285">
        <v>42.74809160305343</v>
      </c>
      <c r="O41" s="243">
        <v>144</v>
      </c>
      <c r="P41" s="243">
        <v>134</v>
      </c>
      <c r="Q41" s="243">
        <v>10</v>
      </c>
      <c r="R41" s="285">
        <v>7.462686567164179</v>
      </c>
      <c r="S41" s="285">
        <v>29.72972972972973</v>
      </c>
      <c r="T41" s="285">
        <v>18.360196215837423</v>
      </c>
      <c r="U41" s="286">
        <f t="shared" si="0"/>
        <v>11.3</v>
      </c>
    </row>
    <row r="42" spans="1:21" ht="21.75" customHeight="1" thickBot="1">
      <c r="A42" s="204"/>
      <c r="B42" s="468" t="s">
        <v>161</v>
      </c>
      <c r="C42" s="468"/>
      <c r="D42" s="468"/>
      <c r="E42" s="468"/>
      <c r="F42" s="205"/>
      <c r="G42" s="242">
        <v>400</v>
      </c>
      <c r="H42" s="243">
        <v>453</v>
      </c>
      <c r="I42" s="243">
        <v>-53</v>
      </c>
      <c r="J42" s="285">
        <v>-11.699779249448124</v>
      </c>
      <c r="K42" s="243">
        <v>106</v>
      </c>
      <c r="L42" s="243">
        <v>154</v>
      </c>
      <c r="M42" s="243">
        <v>-48</v>
      </c>
      <c r="N42" s="285">
        <v>-31.16883116883117</v>
      </c>
      <c r="O42" s="243">
        <v>44</v>
      </c>
      <c r="P42" s="243">
        <v>36</v>
      </c>
      <c r="Q42" s="243">
        <v>8</v>
      </c>
      <c r="R42" s="285">
        <v>22.22222222222222</v>
      </c>
      <c r="S42" s="285">
        <v>26.5</v>
      </c>
      <c r="T42" s="285">
        <v>33.99558498896247</v>
      </c>
      <c r="U42" s="286">
        <f aca="true" t="shared" si="1" ref="U42:U69">ROUND((ROUND(S42,1)-ROUND(T42,1)),1)</f>
        <v>-7.5</v>
      </c>
    </row>
    <row r="43" spans="1:21" ht="21.75" customHeight="1" thickBot="1">
      <c r="A43" s="198"/>
      <c r="B43" s="470" t="s">
        <v>160</v>
      </c>
      <c r="C43" s="470"/>
      <c r="D43" s="470"/>
      <c r="E43" s="470"/>
      <c r="F43" s="199"/>
      <c r="G43" s="234">
        <v>4174</v>
      </c>
      <c r="H43" s="235">
        <v>5139</v>
      </c>
      <c r="I43" s="235">
        <v>-965</v>
      </c>
      <c r="J43" s="283">
        <v>-18.777972368165013</v>
      </c>
      <c r="K43" s="235">
        <v>1119</v>
      </c>
      <c r="L43" s="235">
        <v>1242</v>
      </c>
      <c r="M43" s="235">
        <v>-123</v>
      </c>
      <c r="N43" s="283">
        <v>-9.903381642512077</v>
      </c>
      <c r="O43" s="235">
        <v>881</v>
      </c>
      <c r="P43" s="235">
        <v>1064</v>
      </c>
      <c r="Q43" s="235">
        <v>-183</v>
      </c>
      <c r="R43" s="283">
        <v>-17.19924812030075</v>
      </c>
      <c r="S43" s="283">
        <v>26.808816482989936</v>
      </c>
      <c r="T43" s="283">
        <v>24.16812609457093</v>
      </c>
      <c r="U43" s="284">
        <f t="shared" si="1"/>
        <v>2.6</v>
      </c>
    </row>
    <row r="44" spans="1:21" ht="21.75" customHeight="1">
      <c r="A44" s="198"/>
      <c r="B44" s="470" t="s">
        <v>159</v>
      </c>
      <c r="C44" s="470"/>
      <c r="D44" s="470"/>
      <c r="E44" s="470"/>
      <c r="F44" s="199"/>
      <c r="G44" s="234">
        <v>248</v>
      </c>
      <c r="H44" s="235">
        <v>346</v>
      </c>
      <c r="I44" s="235">
        <v>-98</v>
      </c>
      <c r="J44" s="283">
        <v>-28.32369942196532</v>
      </c>
      <c r="K44" s="235">
        <v>70</v>
      </c>
      <c r="L44" s="235">
        <v>144</v>
      </c>
      <c r="M44" s="235">
        <v>-74</v>
      </c>
      <c r="N44" s="283">
        <v>-51.388888888888886</v>
      </c>
      <c r="O44" s="235">
        <v>33</v>
      </c>
      <c r="P44" s="235">
        <v>29</v>
      </c>
      <c r="Q44" s="235">
        <v>4</v>
      </c>
      <c r="R44" s="283">
        <v>13.793103448275861</v>
      </c>
      <c r="S44" s="283">
        <v>28.225806451612904</v>
      </c>
      <c r="T44" s="283">
        <v>41.61849710982659</v>
      </c>
      <c r="U44" s="284">
        <f t="shared" si="1"/>
        <v>-13.4</v>
      </c>
    </row>
    <row r="45" spans="1:21" ht="21.75" customHeight="1">
      <c r="A45" s="204"/>
      <c r="B45" s="468" t="s">
        <v>158</v>
      </c>
      <c r="C45" s="468"/>
      <c r="D45" s="468"/>
      <c r="E45" s="468"/>
      <c r="F45" s="205"/>
      <c r="G45" s="242">
        <v>389</v>
      </c>
      <c r="H45" s="243">
        <v>458</v>
      </c>
      <c r="I45" s="243">
        <v>-69</v>
      </c>
      <c r="J45" s="285">
        <v>-15.065502183406114</v>
      </c>
      <c r="K45" s="243">
        <v>187</v>
      </c>
      <c r="L45" s="243">
        <v>245</v>
      </c>
      <c r="M45" s="243">
        <v>-58</v>
      </c>
      <c r="N45" s="285">
        <v>-23.6734693877551</v>
      </c>
      <c r="O45" s="243">
        <v>165</v>
      </c>
      <c r="P45" s="243">
        <v>264</v>
      </c>
      <c r="Q45" s="243">
        <v>-99</v>
      </c>
      <c r="R45" s="285">
        <v>-37.5</v>
      </c>
      <c r="S45" s="285">
        <v>48.0719794344473</v>
      </c>
      <c r="T45" s="285">
        <v>53.493449781659386</v>
      </c>
      <c r="U45" s="286">
        <f t="shared" si="1"/>
        <v>-5.4</v>
      </c>
    </row>
    <row r="46" spans="1:21" ht="21.75" customHeight="1">
      <c r="A46" s="204"/>
      <c r="B46" s="468" t="s">
        <v>157</v>
      </c>
      <c r="C46" s="468"/>
      <c r="D46" s="468"/>
      <c r="E46" s="468"/>
      <c r="F46" s="205"/>
      <c r="G46" s="242">
        <v>2506</v>
      </c>
      <c r="H46" s="243">
        <v>3085</v>
      </c>
      <c r="I46" s="243">
        <v>-579</v>
      </c>
      <c r="J46" s="285">
        <v>-18.768233387358183</v>
      </c>
      <c r="K46" s="243">
        <v>381</v>
      </c>
      <c r="L46" s="243">
        <v>330</v>
      </c>
      <c r="M46" s="243">
        <v>51</v>
      </c>
      <c r="N46" s="285">
        <v>15.454545454545455</v>
      </c>
      <c r="O46" s="243">
        <v>261</v>
      </c>
      <c r="P46" s="243">
        <v>195</v>
      </c>
      <c r="Q46" s="243">
        <v>66</v>
      </c>
      <c r="R46" s="285">
        <v>33.84615384615385</v>
      </c>
      <c r="S46" s="285">
        <v>15.203511572226656</v>
      </c>
      <c r="T46" s="285">
        <v>10.696920583468396</v>
      </c>
      <c r="U46" s="286">
        <f t="shared" si="1"/>
        <v>4.5</v>
      </c>
    </row>
    <row r="47" spans="1:21" ht="21.75" customHeight="1">
      <c r="A47" s="204"/>
      <c r="B47" s="468" t="s">
        <v>156</v>
      </c>
      <c r="C47" s="468"/>
      <c r="D47" s="468"/>
      <c r="E47" s="468"/>
      <c r="F47" s="205"/>
      <c r="G47" s="242">
        <v>688</v>
      </c>
      <c r="H47" s="243">
        <v>905</v>
      </c>
      <c r="I47" s="243">
        <v>-217</v>
      </c>
      <c r="J47" s="285">
        <v>-23.977900552486187</v>
      </c>
      <c r="K47" s="243">
        <v>307</v>
      </c>
      <c r="L47" s="243">
        <v>393</v>
      </c>
      <c r="M47" s="243">
        <v>-86</v>
      </c>
      <c r="N47" s="285">
        <v>-21.88295165394402</v>
      </c>
      <c r="O47" s="243">
        <v>338</v>
      </c>
      <c r="P47" s="243">
        <v>496</v>
      </c>
      <c r="Q47" s="243">
        <v>-158</v>
      </c>
      <c r="R47" s="285">
        <v>-31.85483870967742</v>
      </c>
      <c r="S47" s="285">
        <v>44.622093023255815</v>
      </c>
      <c r="T47" s="285">
        <v>43.425414364640886</v>
      </c>
      <c r="U47" s="286">
        <f t="shared" si="1"/>
        <v>1.2</v>
      </c>
    </row>
    <row r="48" spans="1:21" ht="21.75" customHeight="1">
      <c r="A48" s="204"/>
      <c r="B48" s="468" t="s">
        <v>155</v>
      </c>
      <c r="C48" s="468"/>
      <c r="D48" s="468"/>
      <c r="E48" s="468"/>
      <c r="F48" s="205"/>
      <c r="G48" s="242">
        <v>205</v>
      </c>
      <c r="H48" s="243">
        <v>190</v>
      </c>
      <c r="I48" s="243">
        <v>15</v>
      </c>
      <c r="J48" s="285">
        <v>7.894736842105263</v>
      </c>
      <c r="K48" s="243">
        <v>123</v>
      </c>
      <c r="L48" s="243">
        <v>87</v>
      </c>
      <c r="M48" s="243">
        <v>36</v>
      </c>
      <c r="N48" s="285">
        <v>41.37931034482759</v>
      </c>
      <c r="O48" s="243">
        <v>61</v>
      </c>
      <c r="P48" s="243">
        <v>62</v>
      </c>
      <c r="Q48" s="243">
        <v>-1</v>
      </c>
      <c r="R48" s="285">
        <v>-1.6129032258064515</v>
      </c>
      <c r="S48" s="285">
        <v>60</v>
      </c>
      <c r="T48" s="285">
        <v>45.78947368421053</v>
      </c>
      <c r="U48" s="286">
        <f t="shared" si="1"/>
        <v>14.2</v>
      </c>
    </row>
    <row r="49" spans="1:21" ht="21.75" customHeight="1" thickBot="1">
      <c r="A49" s="204"/>
      <c r="B49" s="468" t="s">
        <v>154</v>
      </c>
      <c r="C49" s="468"/>
      <c r="D49" s="468"/>
      <c r="E49" s="468"/>
      <c r="F49" s="205"/>
      <c r="G49" s="242">
        <v>138</v>
      </c>
      <c r="H49" s="243">
        <v>155</v>
      </c>
      <c r="I49" s="243">
        <v>-17</v>
      </c>
      <c r="J49" s="285">
        <v>-10.96774193548387</v>
      </c>
      <c r="K49" s="243">
        <v>51</v>
      </c>
      <c r="L49" s="243">
        <v>43</v>
      </c>
      <c r="M49" s="243">
        <v>8</v>
      </c>
      <c r="N49" s="285">
        <v>18.6046511627907</v>
      </c>
      <c r="O49" s="243">
        <v>23</v>
      </c>
      <c r="P49" s="243">
        <v>18</v>
      </c>
      <c r="Q49" s="243">
        <v>5</v>
      </c>
      <c r="R49" s="285">
        <v>27.77777777777778</v>
      </c>
      <c r="S49" s="285">
        <v>36.95652173913044</v>
      </c>
      <c r="T49" s="285">
        <v>27.741935483870968</v>
      </c>
      <c r="U49" s="286">
        <f t="shared" si="1"/>
        <v>9.3</v>
      </c>
    </row>
    <row r="50" spans="1:21" ht="21.75" customHeight="1" thickBot="1">
      <c r="A50" s="198"/>
      <c r="B50" s="470" t="s">
        <v>153</v>
      </c>
      <c r="C50" s="470"/>
      <c r="D50" s="470"/>
      <c r="E50" s="470"/>
      <c r="F50" s="199"/>
      <c r="G50" s="234">
        <v>1514</v>
      </c>
      <c r="H50" s="235">
        <v>1675</v>
      </c>
      <c r="I50" s="235">
        <v>-161</v>
      </c>
      <c r="J50" s="283">
        <v>-9.611940298507463</v>
      </c>
      <c r="K50" s="235">
        <v>734</v>
      </c>
      <c r="L50" s="235">
        <v>664</v>
      </c>
      <c r="M50" s="235">
        <v>70</v>
      </c>
      <c r="N50" s="283">
        <v>10.542168674698795</v>
      </c>
      <c r="O50" s="235">
        <v>448</v>
      </c>
      <c r="P50" s="235">
        <v>479</v>
      </c>
      <c r="Q50" s="235">
        <v>-31</v>
      </c>
      <c r="R50" s="283">
        <v>-6.471816283924843</v>
      </c>
      <c r="S50" s="283">
        <v>48.48084544253633</v>
      </c>
      <c r="T50" s="283">
        <v>39.64179104477612</v>
      </c>
      <c r="U50" s="284">
        <f t="shared" si="1"/>
        <v>8.9</v>
      </c>
    </row>
    <row r="51" spans="1:21" ht="21.75" customHeight="1">
      <c r="A51" s="198"/>
      <c r="B51" s="470" t="s">
        <v>152</v>
      </c>
      <c r="C51" s="470"/>
      <c r="D51" s="470"/>
      <c r="E51" s="470"/>
      <c r="F51" s="199"/>
      <c r="G51" s="234">
        <v>103</v>
      </c>
      <c r="H51" s="235">
        <v>114</v>
      </c>
      <c r="I51" s="235">
        <v>-11</v>
      </c>
      <c r="J51" s="283">
        <v>-9.649122807017545</v>
      </c>
      <c r="K51" s="235">
        <v>40</v>
      </c>
      <c r="L51" s="235">
        <v>50</v>
      </c>
      <c r="M51" s="235">
        <v>-10</v>
      </c>
      <c r="N51" s="283">
        <v>-20</v>
      </c>
      <c r="O51" s="235">
        <v>28</v>
      </c>
      <c r="P51" s="235">
        <v>26</v>
      </c>
      <c r="Q51" s="235">
        <v>2</v>
      </c>
      <c r="R51" s="283">
        <v>7.6923076923076925</v>
      </c>
      <c r="S51" s="283">
        <v>38.83495145631068</v>
      </c>
      <c r="T51" s="283">
        <v>43.85964912280702</v>
      </c>
      <c r="U51" s="284">
        <f t="shared" si="1"/>
        <v>-5.1</v>
      </c>
    </row>
    <row r="52" spans="1:21" ht="21.75" customHeight="1">
      <c r="A52" s="204"/>
      <c r="B52" s="468" t="s">
        <v>151</v>
      </c>
      <c r="C52" s="468"/>
      <c r="D52" s="468"/>
      <c r="E52" s="468"/>
      <c r="F52" s="205"/>
      <c r="G52" s="242">
        <v>89</v>
      </c>
      <c r="H52" s="243">
        <v>77</v>
      </c>
      <c r="I52" s="243">
        <v>12</v>
      </c>
      <c r="J52" s="285">
        <v>15.584415584415584</v>
      </c>
      <c r="K52" s="243">
        <v>53</v>
      </c>
      <c r="L52" s="243">
        <v>30</v>
      </c>
      <c r="M52" s="243">
        <v>23</v>
      </c>
      <c r="N52" s="285">
        <v>76.66666666666667</v>
      </c>
      <c r="O52" s="243">
        <v>23</v>
      </c>
      <c r="P52" s="243">
        <v>30</v>
      </c>
      <c r="Q52" s="243">
        <v>-7</v>
      </c>
      <c r="R52" s="285">
        <v>-23.333333333333332</v>
      </c>
      <c r="S52" s="285">
        <v>59.550561797752806</v>
      </c>
      <c r="T52" s="285">
        <v>38.96103896103896</v>
      </c>
      <c r="U52" s="286">
        <f t="shared" si="1"/>
        <v>20.6</v>
      </c>
    </row>
    <row r="53" spans="1:21" ht="21.75" customHeight="1">
      <c r="A53" s="204"/>
      <c r="B53" s="468" t="s">
        <v>150</v>
      </c>
      <c r="C53" s="468"/>
      <c r="D53" s="468"/>
      <c r="E53" s="468"/>
      <c r="F53" s="205"/>
      <c r="G53" s="242">
        <v>483</v>
      </c>
      <c r="H53" s="243">
        <v>578</v>
      </c>
      <c r="I53" s="243">
        <v>-95</v>
      </c>
      <c r="J53" s="285">
        <v>-16.43598615916955</v>
      </c>
      <c r="K53" s="243">
        <v>141</v>
      </c>
      <c r="L53" s="243">
        <v>180</v>
      </c>
      <c r="M53" s="243">
        <v>-39</v>
      </c>
      <c r="N53" s="285">
        <v>-21.666666666666668</v>
      </c>
      <c r="O53" s="243">
        <v>94</v>
      </c>
      <c r="P53" s="243">
        <v>106</v>
      </c>
      <c r="Q53" s="243">
        <v>-12</v>
      </c>
      <c r="R53" s="285">
        <v>-11.320754716981131</v>
      </c>
      <c r="S53" s="285">
        <v>29.19254658385093</v>
      </c>
      <c r="T53" s="285">
        <v>31.141868512110726</v>
      </c>
      <c r="U53" s="286">
        <f t="shared" si="1"/>
        <v>-1.9</v>
      </c>
    </row>
    <row r="54" spans="1:21" ht="21.75" customHeight="1">
      <c r="A54" s="204"/>
      <c r="B54" s="468" t="s">
        <v>149</v>
      </c>
      <c r="C54" s="468"/>
      <c r="D54" s="468"/>
      <c r="E54" s="468"/>
      <c r="F54" s="205"/>
      <c r="G54" s="242">
        <v>505</v>
      </c>
      <c r="H54" s="243">
        <v>540</v>
      </c>
      <c r="I54" s="243">
        <v>-35</v>
      </c>
      <c r="J54" s="285">
        <v>-6.481481481481482</v>
      </c>
      <c r="K54" s="243">
        <v>304</v>
      </c>
      <c r="L54" s="243">
        <v>271</v>
      </c>
      <c r="M54" s="243">
        <v>33</v>
      </c>
      <c r="N54" s="285">
        <v>12.177121771217712</v>
      </c>
      <c r="O54" s="243">
        <v>235</v>
      </c>
      <c r="P54" s="243">
        <v>255</v>
      </c>
      <c r="Q54" s="243">
        <v>-20</v>
      </c>
      <c r="R54" s="285">
        <v>-7.8431372549019605</v>
      </c>
      <c r="S54" s="285">
        <v>60.198019801980195</v>
      </c>
      <c r="T54" s="285">
        <v>50.18518518518518</v>
      </c>
      <c r="U54" s="286">
        <f t="shared" si="1"/>
        <v>10</v>
      </c>
    </row>
    <row r="55" spans="1:21" ht="21.75" customHeight="1" thickBot="1">
      <c r="A55" s="204"/>
      <c r="B55" s="468" t="s">
        <v>148</v>
      </c>
      <c r="C55" s="468"/>
      <c r="D55" s="468"/>
      <c r="E55" s="468"/>
      <c r="F55" s="205"/>
      <c r="G55" s="242">
        <v>334</v>
      </c>
      <c r="H55" s="243">
        <v>366</v>
      </c>
      <c r="I55" s="243">
        <v>-32</v>
      </c>
      <c r="J55" s="285">
        <v>-8.743169398907105</v>
      </c>
      <c r="K55" s="243">
        <v>196</v>
      </c>
      <c r="L55" s="243">
        <v>133</v>
      </c>
      <c r="M55" s="243">
        <v>63</v>
      </c>
      <c r="N55" s="285">
        <v>47.36842105263158</v>
      </c>
      <c r="O55" s="243">
        <v>68</v>
      </c>
      <c r="P55" s="243">
        <v>62</v>
      </c>
      <c r="Q55" s="243">
        <v>6</v>
      </c>
      <c r="R55" s="285">
        <v>9.67741935483871</v>
      </c>
      <c r="S55" s="285">
        <v>58.68263473053892</v>
      </c>
      <c r="T55" s="285">
        <v>36.33879781420765</v>
      </c>
      <c r="U55" s="286">
        <f t="shared" si="1"/>
        <v>22.4</v>
      </c>
    </row>
    <row r="56" spans="1:21" ht="21.75" customHeight="1" thickBot="1">
      <c r="A56" s="198"/>
      <c r="B56" s="470" t="s">
        <v>147</v>
      </c>
      <c r="C56" s="470"/>
      <c r="D56" s="470"/>
      <c r="E56" s="470"/>
      <c r="F56" s="199"/>
      <c r="G56" s="234">
        <v>540</v>
      </c>
      <c r="H56" s="235">
        <v>720</v>
      </c>
      <c r="I56" s="235">
        <v>-180</v>
      </c>
      <c r="J56" s="283">
        <v>-25</v>
      </c>
      <c r="K56" s="235">
        <v>219</v>
      </c>
      <c r="L56" s="235">
        <v>228</v>
      </c>
      <c r="M56" s="235">
        <v>-9</v>
      </c>
      <c r="N56" s="283">
        <v>-3.9473684210526314</v>
      </c>
      <c r="O56" s="235">
        <v>162</v>
      </c>
      <c r="P56" s="235">
        <v>135</v>
      </c>
      <c r="Q56" s="235">
        <v>27</v>
      </c>
      <c r="R56" s="283">
        <v>20</v>
      </c>
      <c r="S56" s="283">
        <v>40.55555555555556</v>
      </c>
      <c r="T56" s="283">
        <v>31.666666666666668</v>
      </c>
      <c r="U56" s="284">
        <f t="shared" si="1"/>
        <v>8.9</v>
      </c>
    </row>
    <row r="57" spans="1:21" ht="21.75" customHeight="1">
      <c r="A57" s="198"/>
      <c r="B57" s="470" t="s">
        <v>146</v>
      </c>
      <c r="C57" s="470"/>
      <c r="D57" s="470"/>
      <c r="E57" s="470"/>
      <c r="F57" s="199"/>
      <c r="G57" s="234">
        <v>119</v>
      </c>
      <c r="H57" s="235">
        <v>130</v>
      </c>
      <c r="I57" s="235">
        <v>-11</v>
      </c>
      <c r="J57" s="283">
        <v>-8.461538461538462</v>
      </c>
      <c r="K57" s="235">
        <v>50</v>
      </c>
      <c r="L57" s="235">
        <v>59</v>
      </c>
      <c r="M57" s="235">
        <v>-9</v>
      </c>
      <c r="N57" s="283">
        <v>-15.254237288135593</v>
      </c>
      <c r="O57" s="235">
        <v>18</v>
      </c>
      <c r="P57" s="235">
        <v>27</v>
      </c>
      <c r="Q57" s="235">
        <v>-9</v>
      </c>
      <c r="R57" s="283">
        <v>-33.333333333333336</v>
      </c>
      <c r="S57" s="283">
        <v>42.016806722689076</v>
      </c>
      <c r="T57" s="283">
        <v>45.38461538461539</v>
      </c>
      <c r="U57" s="284">
        <f t="shared" si="1"/>
        <v>-3.4</v>
      </c>
    </row>
    <row r="58" spans="1:21" ht="21.75" customHeight="1">
      <c r="A58" s="204"/>
      <c r="B58" s="468" t="s">
        <v>145</v>
      </c>
      <c r="C58" s="468"/>
      <c r="D58" s="468"/>
      <c r="E58" s="468"/>
      <c r="F58" s="205"/>
      <c r="G58" s="242">
        <v>197</v>
      </c>
      <c r="H58" s="243">
        <v>265</v>
      </c>
      <c r="I58" s="243">
        <v>-68</v>
      </c>
      <c r="J58" s="285">
        <v>-25.660377358490567</v>
      </c>
      <c r="K58" s="243">
        <v>79</v>
      </c>
      <c r="L58" s="243">
        <v>69</v>
      </c>
      <c r="M58" s="243">
        <v>10</v>
      </c>
      <c r="N58" s="285">
        <v>14.492753623188406</v>
      </c>
      <c r="O58" s="243">
        <v>31</v>
      </c>
      <c r="P58" s="243">
        <v>34</v>
      </c>
      <c r="Q58" s="243">
        <v>-3</v>
      </c>
      <c r="R58" s="285">
        <v>-8.823529411764707</v>
      </c>
      <c r="S58" s="285">
        <v>40.101522842639596</v>
      </c>
      <c r="T58" s="285">
        <v>26.037735849056602</v>
      </c>
      <c r="U58" s="286">
        <f t="shared" si="1"/>
        <v>14.1</v>
      </c>
    </row>
    <row r="59" spans="1:21" ht="21.75" customHeight="1">
      <c r="A59" s="204"/>
      <c r="B59" s="468" t="s">
        <v>144</v>
      </c>
      <c r="C59" s="468"/>
      <c r="D59" s="468"/>
      <c r="E59" s="468"/>
      <c r="F59" s="205"/>
      <c r="G59" s="242">
        <v>98</v>
      </c>
      <c r="H59" s="243">
        <v>184</v>
      </c>
      <c r="I59" s="243">
        <v>-86</v>
      </c>
      <c r="J59" s="285">
        <v>-46.73913043478261</v>
      </c>
      <c r="K59" s="243">
        <v>39</v>
      </c>
      <c r="L59" s="243">
        <v>53</v>
      </c>
      <c r="M59" s="243">
        <v>-14</v>
      </c>
      <c r="N59" s="285">
        <v>-26.41509433962264</v>
      </c>
      <c r="O59" s="243">
        <v>30</v>
      </c>
      <c r="P59" s="243">
        <v>32</v>
      </c>
      <c r="Q59" s="243">
        <v>-2</v>
      </c>
      <c r="R59" s="285">
        <v>-6.25</v>
      </c>
      <c r="S59" s="285">
        <v>39.795918367346935</v>
      </c>
      <c r="T59" s="285">
        <v>28.804347826086957</v>
      </c>
      <c r="U59" s="286">
        <f t="shared" si="1"/>
        <v>11</v>
      </c>
    </row>
    <row r="60" spans="1:21" ht="21.75" customHeight="1" thickBot="1">
      <c r="A60" s="204"/>
      <c r="B60" s="468" t="s">
        <v>143</v>
      </c>
      <c r="C60" s="468"/>
      <c r="D60" s="468"/>
      <c r="E60" s="468"/>
      <c r="F60" s="205"/>
      <c r="G60" s="242">
        <v>126</v>
      </c>
      <c r="H60" s="243">
        <v>141</v>
      </c>
      <c r="I60" s="243">
        <v>-15</v>
      </c>
      <c r="J60" s="285">
        <v>-10.638297872340425</v>
      </c>
      <c r="K60" s="243">
        <v>51</v>
      </c>
      <c r="L60" s="243">
        <v>47</v>
      </c>
      <c r="M60" s="243">
        <v>4</v>
      </c>
      <c r="N60" s="285">
        <v>8.51063829787234</v>
      </c>
      <c r="O60" s="243">
        <v>83</v>
      </c>
      <c r="P60" s="243">
        <v>42</v>
      </c>
      <c r="Q60" s="243">
        <v>41</v>
      </c>
      <c r="R60" s="285">
        <v>97.61904761904762</v>
      </c>
      <c r="S60" s="285">
        <v>40.476190476190474</v>
      </c>
      <c r="T60" s="285">
        <v>33.333333333333336</v>
      </c>
      <c r="U60" s="286">
        <f t="shared" si="1"/>
        <v>7.2</v>
      </c>
    </row>
    <row r="61" spans="1:21" ht="21.75" customHeight="1" thickBot="1">
      <c r="A61" s="198"/>
      <c r="B61" s="470" t="s">
        <v>142</v>
      </c>
      <c r="C61" s="470"/>
      <c r="D61" s="470"/>
      <c r="E61" s="470"/>
      <c r="F61" s="199"/>
      <c r="G61" s="234">
        <v>2692</v>
      </c>
      <c r="H61" s="235">
        <v>2823</v>
      </c>
      <c r="I61" s="235">
        <v>-131</v>
      </c>
      <c r="J61" s="283">
        <v>-4.640453418349273</v>
      </c>
      <c r="K61" s="235">
        <v>1148</v>
      </c>
      <c r="L61" s="235">
        <v>1110</v>
      </c>
      <c r="M61" s="235">
        <v>38</v>
      </c>
      <c r="N61" s="283">
        <v>3.4234234234234235</v>
      </c>
      <c r="O61" s="235">
        <v>728</v>
      </c>
      <c r="P61" s="235">
        <v>731</v>
      </c>
      <c r="Q61" s="235">
        <v>-3</v>
      </c>
      <c r="R61" s="283">
        <v>-0.4103967168262654</v>
      </c>
      <c r="S61" s="283">
        <v>42.64487369985141</v>
      </c>
      <c r="T61" s="283">
        <v>39.319872476089266</v>
      </c>
      <c r="U61" s="284">
        <f t="shared" si="1"/>
        <v>3.3</v>
      </c>
    </row>
    <row r="62" spans="1:21" ht="21.75" customHeight="1">
      <c r="A62" s="198"/>
      <c r="B62" s="470" t="s">
        <v>141</v>
      </c>
      <c r="C62" s="470"/>
      <c r="D62" s="470"/>
      <c r="E62" s="470"/>
      <c r="F62" s="199"/>
      <c r="G62" s="234">
        <v>1362</v>
      </c>
      <c r="H62" s="235">
        <v>1348</v>
      </c>
      <c r="I62" s="235">
        <v>14</v>
      </c>
      <c r="J62" s="283">
        <v>1.0385756676557865</v>
      </c>
      <c r="K62" s="235">
        <v>551</v>
      </c>
      <c r="L62" s="235">
        <v>447</v>
      </c>
      <c r="M62" s="235">
        <v>104</v>
      </c>
      <c r="N62" s="283">
        <v>23.2662192393736</v>
      </c>
      <c r="O62" s="235">
        <v>318</v>
      </c>
      <c r="P62" s="235">
        <v>293</v>
      </c>
      <c r="Q62" s="235">
        <v>25</v>
      </c>
      <c r="R62" s="283">
        <v>8.532423208191126</v>
      </c>
      <c r="S62" s="283">
        <v>40.455212922173274</v>
      </c>
      <c r="T62" s="283">
        <v>33.160237388724035</v>
      </c>
      <c r="U62" s="284">
        <f t="shared" si="1"/>
        <v>7.3</v>
      </c>
    </row>
    <row r="63" spans="1:21" ht="21.75" customHeight="1">
      <c r="A63" s="204"/>
      <c r="B63" s="468" t="s">
        <v>140</v>
      </c>
      <c r="C63" s="468"/>
      <c r="D63" s="468"/>
      <c r="E63" s="468"/>
      <c r="F63" s="205"/>
      <c r="G63" s="242">
        <v>168</v>
      </c>
      <c r="H63" s="243">
        <v>234</v>
      </c>
      <c r="I63" s="243">
        <v>-66</v>
      </c>
      <c r="J63" s="285">
        <v>-28.205128205128204</v>
      </c>
      <c r="K63" s="243">
        <v>66</v>
      </c>
      <c r="L63" s="243">
        <v>76</v>
      </c>
      <c r="M63" s="243">
        <v>-10</v>
      </c>
      <c r="N63" s="285">
        <v>-13.157894736842104</v>
      </c>
      <c r="O63" s="243">
        <v>34</v>
      </c>
      <c r="P63" s="243">
        <v>37</v>
      </c>
      <c r="Q63" s="243">
        <v>-3</v>
      </c>
      <c r="R63" s="285">
        <v>-8.108108108108109</v>
      </c>
      <c r="S63" s="285">
        <v>39.285714285714285</v>
      </c>
      <c r="T63" s="285">
        <v>32.47863247863248</v>
      </c>
      <c r="U63" s="286">
        <f t="shared" si="1"/>
        <v>6.8</v>
      </c>
    </row>
    <row r="64" spans="1:21" ht="21.75" customHeight="1">
      <c r="A64" s="204"/>
      <c r="B64" s="468" t="s">
        <v>139</v>
      </c>
      <c r="C64" s="468"/>
      <c r="D64" s="468"/>
      <c r="E64" s="468"/>
      <c r="F64" s="205"/>
      <c r="G64" s="242">
        <v>226</v>
      </c>
      <c r="H64" s="243">
        <v>243</v>
      </c>
      <c r="I64" s="243">
        <v>-17</v>
      </c>
      <c r="J64" s="285">
        <v>-6.995884773662551</v>
      </c>
      <c r="K64" s="243">
        <v>113</v>
      </c>
      <c r="L64" s="243">
        <v>105</v>
      </c>
      <c r="M64" s="243">
        <v>8</v>
      </c>
      <c r="N64" s="285">
        <v>7.619047619047619</v>
      </c>
      <c r="O64" s="243">
        <v>64</v>
      </c>
      <c r="P64" s="243">
        <v>116</v>
      </c>
      <c r="Q64" s="243">
        <v>-52</v>
      </c>
      <c r="R64" s="285">
        <v>-44.827586206896555</v>
      </c>
      <c r="S64" s="285">
        <v>50</v>
      </c>
      <c r="T64" s="285">
        <v>43.20987654320987</v>
      </c>
      <c r="U64" s="286">
        <f t="shared" si="1"/>
        <v>6.8</v>
      </c>
    </row>
    <row r="65" spans="1:21" ht="21.75" customHeight="1">
      <c r="A65" s="204"/>
      <c r="B65" s="468" t="s">
        <v>138</v>
      </c>
      <c r="C65" s="468"/>
      <c r="D65" s="468"/>
      <c r="E65" s="468"/>
      <c r="F65" s="205"/>
      <c r="G65" s="242">
        <v>239</v>
      </c>
      <c r="H65" s="243">
        <v>288</v>
      </c>
      <c r="I65" s="243">
        <v>-49</v>
      </c>
      <c r="J65" s="285">
        <v>-17.01388888888889</v>
      </c>
      <c r="K65" s="243">
        <v>85</v>
      </c>
      <c r="L65" s="243">
        <v>140</v>
      </c>
      <c r="M65" s="243">
        <v>-55</v>
      </c>
      <c r="N65" s="285">
        <v>-39.285714285714285</v>
      </c>
      <c r="O65" s="243">
        <v>70</v>
      </c>
      <c r="P65" s="243">
        <v>61</v>
      </c>
      <c r="Q65" s="243">
        <v>9</v>
      </c>
      <c r="R65" s="285">
        <v>14.754098360655737</v>
      </c>
      <c r="S65" s="285">
        <v>35.56485355648535</v>
      </c>
      <c r="T65" s="285">
        <v>48.611111111111114</v>
      </c>
      <c r="U65" s="286">
        <f t="shared" si="1"/>
        <v>-13</v>
      </c>
    </row>
    <row r="66" spans="1:21" ht="21.75" customHeight="1">
      <c r="A66" s="204"/>
      <c r="B66" s="468" t="s">
        <v>137</v>
      </c>
      <c r="C66" s="468"/>
      <c r="D66" s="468"/>
      <c r="E66" s="468"/>
      <c r="F66" s="205"/>
      <c r="G66" s="242">
        <v>114</v>
      </c>
      <c r="H66" s="243">
        <v>143</v>
      </c>
      <c r="I66" s="243">
        <v>-29</v>
      </c>
      <c r="J66" s="285">
        <v>-20.27972027972028</v>
      </c>
      <c r="K66" s="243">
        <v>62</v>
      </c>
      <c r="L66" s="243">
        <v>78</v>
      </c>
      <c r="M66" s="243">
        <v>-16</v>
      </c>
      <c r="N66" s="285">
        <v>-20.512820512820515</v>
      </c>
      <c r="O66" s="243">
        <v>31</v>
      </c>
      <c r="P66" s="243">
        <v>27</v>
      </c>
      <c r="Q66" s="243">
        <v>4</v>
      </c>
      <c r="R66" s="285">
        <v>14.814814814814815</v>
      </c>
      <c r="S66" s="285">
        <v>54.3859649122807</v>
      </c>
      <c r="T66" s="285">
        <v>54.54545454545455</v>
      </c>
      <c r="U66" s="286">
        <f t="shared" si="1"/>
        <v>-0.1</v>
      </c>
    </row>
    <row r="67" spans="1:21" ht="21.75" customHeight="1">
      <c r="A67" s="204"/>
      <c r="B67" s="468" t="s">
        <v>136</v>
      </c>
      <c r="C67" s="468"/>
      <c r="D67" s="468"/>
      <c r="E67" s="468"/>
      <c r="F67" s="205"/>
      <c r="G67" s="242">
        <v>144</v>
      </c>
      <c r="H67" s="243">
        <v>136</v>
      </c>
      <c r="I67" s="243">
        <v>8</v>
      </c>
      <c r="J67" s="285">
        <v>5.882352941176471</v>
      </c>
      <c r="K67" s="243">
        <v>48</v>
      </c>
      <c r="L67" s="243">
        <v>51</v>
      </c>
      <c r="M67" s="243">
        <v>-3</v>
      </c>
      <c r="N67" s="285">
        <v>-5.882352941176471</v>
      </c>
      <c r="O67" s="243">
        <v>25</v>
      </c>
      <c r="P67" s="243">
        <v>36</v>
      </c>
      <c r="Q67" s="243">
        <v>-11</v>
      </c>
      <c r="R67" s="285">
        <v>-30.555555555555557</v>
      </c>
      <c r="S67" s="285">
        <v>33.333333333333336</v>
      </c>
      <c r="T67" s="285">
        <v>37.5</v>
      </c>
      <c r="U67" s="286">
        <f t="shared" si="1"/>
        <v>-4.2</v>
      </c>
    </row>
    <row r="68" spans="1:21" ht="21.75" customHeight="1">
      <c r="A68" s="204"/>
      <c r="B68" s="468" t="s">
        <v>135</v>
      </c>
      <c r="C68" s="468"/>
      <c r="D68" s="468"/>
      <c r="E68" s="468"/>
      <c r="F68" s="205"/>
      <c r="G68" s="242">
        <v>188</v>
      </c>
      <c r="H68" s="243">
        <v>175</v>
      </c>
      <c r="I68" s="243">
        <v>13</v>
      </c>
      <c r="J68" s="285">
        <v>7.428571428571429</v>
      </c>
      <c r="K68" s="243">
        <v>89</v>
      </c>
      <c r="L68" s="243">
        <v>69</v>
      </c>
      <c r="M68" s="243">
        <v>20</v>
      </c>
      <c r="N68" s="285">
        <v>28.985507246376812</v>
      </c>
      <c r="O68" s="243">
        <v>28</v>
      </c>
      <c r="P68" s="243">
        <v>23</v>
      </c>
      <c r="Q68" s="243">
        <v>5</v>
      </c>
      <c r="R68" s="285">
        <v>21.73913043478261</v>
      </c>
      <c r="S68" s="285">
        <v>47.340425531914896</v>
      </c>
      <c r="T68" s="285">
        <v>39.42857142857143</v>
      </c>
      <c r="U68" s="286">
        <f t="shared" si="1"/>
        <v>7.9</v>
      </c>
    </row>
    <row r="69" spans="1:21" ht="21.75" customHeight="1" thickBot="1">
      <c r="A69" s="210"/>
      <c r="B69" s="471" t="s">
        <v>134</v>
      </c>
      <c r="C69" s="471"/>
      <c r="D69" s="471"/>
      <c r="E69" s="471"/>
      <c r="F69" s="211"/>
      <c r="G69" s="259">
        <v>251</v>
      </c>
      <c r="H69" s="260">
        <v>256</v>
      </c>
      <c r="I69" s="260">
        <v>-5</v>
      </c>
      <c r="J69" s="287">
        <v>-1.953125</v>
      </c>
      <c r="K69" s="260">
        <v>134</v>
      </c>
      <c r="L69" s="260">
        <v>144</v>
      </c>
      <c r="M69" s="260">
        <v>-10</v>
      </c>
      <c r="N69" s="287">
        <v>-6.944444444444445</v>
      </c>
      <c r="O69" s="260">
        <v>158</v>
      </c>
      <c r="P69" s="260">
        <v>138</v>
      </c>
      <c r="Q69" s="260">
        <v>20</v>
      </c>
      <c r="R69" s="287">
        <v>14.492753623188406</v>
      </c>
      <c r="S69" s="287">
        <v>53.386454183266935</v>
      </c>
      <c r="T69" s="287">
        <v>56.25</v>
      </c>
      <c r="U69" s="288">
        <f t="shared" si="1"/>
        <v>-2.9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140625" defaultRowHeight="13.5" customHeight="1"/>
  <cols>
    <col min="1" max="1" width="1.421875" style="64" customWidth="1"/>
    <col min="2" max="2" width="2.57421875" style="64" customWidth="1"/>
    <col min="3" max="4" width="1.421875" style="64" customWidth="1"/>
    <col min="5" max="5" width="7.57421875" style="64" customWidth="1"/>
    <col min="6" max="6" width="1.421875" style="64" customWidth="1"/>
    <col min="7" max="14" width="11.57421875" style="64" customWidth="1"/>
    <col min="15" max="16384" width="10.140625" style="64" customWidth="1"/>
  </cols>
  <sheetData>
    <row r="1" spans="1:26" s="1" customFormat="1" ht="18" customHeight="1">
      <c r="A1" s="87"/>
      <c r="B1" s="88" t="s">
        <v>254</v>
      </c>
      <c r="C1" s="87"/>
      <c r="D1" s="87"/>
      <c r="E1" s="87"/>
      <c r="F1" s="87"/>
      <c r="G1" s="65"/>
      <c r="H1" s="65"/>
      <c r="I1" s="4" t="s">
        <v>253</v>
      </c>
      <c r="K1" s="65"/>
      <c r="L1" s="65"/>
      <c r="M1" s="65"/>
      <c r="N1" s="65"/>
      <c r="W1" s="506"/>
      <c r="X1" s="506"/>
      <c r="Y1" s="506"/>
      <c r="Z1" s="506"/>
    </row>
    <row r="2" spans="1:23" s="1" customFormat="1" ht="8.25" customHeight="1">
      <c r="A2" s="80"/>
      <c r="B2" s="166"/>
      <c r="C2" s="166"/>
      <c r="D2" s="166"/>
      <c r="E2" s="166"/>
      <c r="F2" s="166"/>
      <c r="G2" s="86"/>
      <c r="H2" s="86"/>
      <c r="I2" s="86"/>
      <c r="J2" s="86"/>
      <c r="K2" s="86"/>
      <c r="L2" s="86"/>
      <c r="M2" s="86"/>
      <c r="N2" s="86"/>
      <c r="W2" s="118"/>
    </row>
    <row r="3" spans="1:14" s="1" customFormat="1" ht="8.25" customHeight="1" thickBot="1">
      <c r="A3" s="80"/>
      <c r="B3" s="80"/>
      <c r="C3" s="80"/>
      <c r="D3" s="80"/>
      <c r="E3" s="80"/>
      <c r="F3" s="80"/>
      <c r="G3" s="65"/>
      <c r="H3" s="65"/>
      <c r="I3" s="65"/>
      <c r="J3" s="85"/>
      <c r="K3" s="65"/>
      <c r="L3" s="65"/>
      <c r="M3" s="65"/>
      <c r="N3" s="65"/>
    </row>
    <row r="4" spans="1:26" s="8" customFormat="1" ht="13.5" customHeight="1">
      <c r="A4" s="84"/>
      <c r="B4" s="83"/>
      <c r="C4" s="83"/>
      <c r="D4" s="507"/>
      <c r="E4" s="507"/>
      <c r="F4" s="83"/>
      <c r="G4" s="508" t="s">
        <v>252</v>
      </c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10"/>
    </row>
    <row r="5" spans="1:26" s="8" customFormat="1" ht="13.5" customHeight="1">
      <c r="A5" s="81"/>
      <c r="B5" s="80"/>
      <c r="C5" s="80"/>
      <c r="D5" s="82"/>
      <c r="E5" s="82"/>
      <c r="F5" s="80"/>
      <c r="G5" s="511" t="s">
        <v>193</v>
      </c>
      <c r="H5" s="512"/>
      <c r="I5" s="512"/>
      <c r="J5" s="512"/>
      <c r="K5" s="513" t="s">
        <v>251</v>
      </c>
      <c r="L5" s="514"/>
      <c r="M5" s="514"/>
      <c r="N5" s="514"/>
      <c r="O5" s="513" t="s">
        <v>250</v>
      </c>
      <c r="P5" s="514"/>
      <c r="Q5" s="514"/>
      <c r="R5" s="514"/>
      <c r="S5" s="513" t="s">
        <v>249</v>
      </c>
      <c r="T5" s="514"/>
      <c r="U5" s="514"/>
      <c r="V5" s="514"/>
      <c r="W5" s="513" t="s">
        <v>248</v>
      </c>
      <c r="X5" s="514"/>
      <c r="Y5" s="514"/>
      <c r="Z5" s="515"/>
    </row>
    <row r="6" spans="1:26" s="8" customFormat="1" ht="13.5" customHeight="1">
      <c r="A6" s="81"/>
      <c r="B6" s="80"/>
      <c r="C6" s="80"/>
      <c r="D6" s="82"/>
      <c r="E6" s="82"/>
      <c r="F6" s="80"/>
      <c r="G6" s="427" t="s">
        <v>8</v>
      </c>
      <c r="H6" s="418" t="s">
        <v>9</v>
      </c>
      <c r="I6" s="414" t="s">
        <v>10</v>
      </c>
      <c r="J6" s="504"/>
      <c r="K6" s="418" t="s">
        <v>8</v>
      </c>
      <c r="L6" s="418" t="s">
        <v>9</v>
      </c>
      <c r="M6" s="414" t="s">
        <v>10</v>
      </c>
      <c r="N6" s="504"/>
      <c r="O6" s="418" t="s">
        <v>8</v>
      </c>
      <c r="P6" s="418" t="s">
        <v>9</v>
      </c>
      <c r="Q6" s="414" t="s">
        <v>10</v>
      </c>
      <c r="R6" s="504"/>
      <c r="S6" s="418" t="s">
        <v>8</v>
      </c>
      <c r="T6" s="418" t="s">
        <v>9</v>
      </c>
      <c r="U6" s="414" t="s">
        <v>10</v>
      </c>
      <c r="V6" s="504"/>
      <c r="W6" s="418" t="s">
        <v>8</v>
      </c>
      <c r="X6" s="418" t="s">
        <v>9</v>
      </c>
      <c r="Y6" s="414" t="s">
        <v>10</v>
      </c>
      <c r="Z6" s="432"/>
    </row>
    <row r="7" spans="1:26" s="1" customFormat="1" ht="13.5" customHeight="1">
      <c r="A7" s="81"/>
      <c r="B7" s="80"/>
      <c r="C7" s="516"/>
      <c r="D7" s="516"/>
      <c r="E7" s="516"/>
      <c r="F7" s="80"/>
      <c r="G7" s="428"/>
      <c r="H7" s="419"/>
      <c r="I7" s="416"/>
      <c r="J7" s="505"/>
      <c r="K7" s="419"/>
      <c r="L7" s="419"/>
      <c r="M7" s="416"/>
      <c r="N7" s="505"/>
      <c r="O7" s="419"/>
      <c r="P7" s="419"/>
      <c r="Q7" s="416"/>
      <c r="R7" s="505"/>
      <c r="S7" s="419"/>
      <c r="T7" s="419"/>
      <c r="U7" s="416"/>
      <c r="V7" s="505"/>
      <c r="W7" s="419"/>
      <c r="X7" s="419"/>
      <c r="Y7" s="416"/>
      <c r="Z7" s="433"/>
    </row>
    <row r="8" spans="1:26" s="1" customFormat="1" ht="13.5" customHeight="1">
      <c r="A8" s="81"/>
      <c r="B8" s="517"/>
      <c r="C8" s="517"/>
      <c r="D8" s="517"/>
      <c r="E8" s="517"/>
      <c r="F8" s="80"/>
      <c r="G8" s="439" t="s">
        <v>12</v>
      </c>
      <c r="H8" s="429" t="s">
        <v>12</v>
      </c>
      <c r="I8" s="418" t="s">
        <v>196</v>
      </c>
      <c r="J8" s="518" t="s">
        <v>247</v>
      </c>
      <c r="K8" s="429" t="s">
        <v>12</v>
      </c>
      <c r="L8" s="429" t="s">
        <v>12</v>
      </c>
      <c r="M8" s="418" t="s">
        <v>196</v>
      </c>
      <c r="N8" s="518" t="s">
        <v>247</v>
      </c>
      <c r="O8" s="429" t="s">
        <v>12</v>
      </c>
      <c r="P8" s="429" t="s">
        <v>12</v>
      </c>
      <c r="Q8" s="418" t="s">
        <v>196</v>
      </c>
      <c r="R8" s="518" t="s">
        <v>247</v>
      </c>
      <c r="S8" s="429" t="s">
        <v>12</v>
      </c>
      <c r="T8" s="429" t="s">
        <v>12</v>
      </c>
      <c r="U8" s="418" t="s">
        <v>196</v>
      </c>
      <c r="V8" s="518" t="s">
        <v>247</v>
      </c>
      <c r="W8" s="429" t="s">
        <v>12</v>
      </c>
      <c r="X8" s="429" t="s">
        <v>12</v>
      </c>
      <c r="Y8" s="418" t="s">
        <v>196</v>
      </c>
      <c r="Z8" s="435" t="s">
        <v>247</v>
      </c>
    </row>
    <row r="9" spans="1:26" s="19" customFormat="1" ht="13.5" customHeight="1" thickBot="1">
      <c r="A9" s="81"/>
      <c r="B9" s="517" t="s">
        <v>194</v>
      </c>
      <c r="C9" s="517"/>
      <c r="D9" s="517"/>
      <c r="E9" s="517"/>
      <c r="F9" s="80"/>
      <c r="G9" s="428"/>
      <c r="H9" s="419"/>
      <c r="I9" s="419"/>
      <c r="J9" s="519"/>
      <c r="K9" s="419"/>
      <c r="L9" s="419"/>
      <c r="M9" s="419"/>
      <c r="N9" s="519"/>
      <c r="O9" s="419"/>
      <c r="P9" s="419"/>
      <c r="Q9" s="419"/>
      <c r="R9" s="519"/>
      <c r="S9" s="419"/>
      <c r="T9" s="419"/>
      <c r="U9" s="419"/>
      <c r="V9" s="519"/>
      <c r="W9" s="419"/>
      <c r="X9" s="419"/>
      <c r="Y9" s="419"/>
      <c r="Z9" s="436"/>
    </row>
    <row r="10" spans="1:26" ht="13.5" customHeight="1" thickBot="1" thickTop="1">
      <c r="A10" s="79"/>
      <c r="B10" s="520" t="s">
        <v>246</v>
      </c>
      <c r="C10" s="520"/>
      <c r="D10" s="520"/>
      <c r="E10" s="520"/>
      <c r="F10" s="78"/>
      <c r="G10" s="122">
        <v>339752</v>
      </c>
      <c r="H10" s="121">
        <v>365577</v>
      </c>
      <c r="I10" s="121">
        <v>-25825</v>
      </c>
      <c r="J10" s="133">
        <v>-7.0641752626669625</v>
      </c>
      <c r="K10" s="121">
        <v>35804</v>
      </c>
      <c r="L10" s="121">
        <v>36766</v>
      </c>
      <c r="M10" s="121">
        <v>-962</v>
      </c>
      <c r="N10" s="133">
        <v>-2.6165478975140073</v>
      </c>
      <c r="O10" s="121">
        <v>7396</v>
      </c>
      <c r="P10" s="121">
        <v>8655</v>
      </c>
      <c r="Q10" s="121">
        <v>-1259</v>
      </c>
      <c r="R10" s="133">
        <v>-14.546504910456383</v>
      </c>
      <c r="S10" s="121">
        <v>45008</v>
      </c>
      <c r="T10" s="121">
        <v>45644</v>
      </c>
      <c r="U10" s="121">
        <v>-636</v>
      </c>
      <c r="V10" s="133">
        <v>-1.3933923407238629</v>
      </c>
      <c r="W10" s="121">
        <v>251544</v>
      </c>
      <c r="X10" s="121">
        <v>274512</v>
      </c>
      <c r="Y10" s="121">
        <v>-22968</v>
      </c>
      <c r="Z10" s="132">
        <v>-8.366847350935478</v>
      </c>
    </row>
    <row r="11" spans="1:26" ht="13.5" customHeight="1">
      <c r="A11" s="77"/>
      <c r="B11" s="76"/>
      <c r="C11" s="76"/>
      <c r="D11" s="130"/>
      <c r="E11" s="163" t="s">
        <v>212</v>
      </c>
      <c r="F11" s="76"/>
      <c r="G11" s="120">
        <v>12643</v>
      </c>
      <c r="H11" s="119">
        <v>13888</v>
      </c>
      <c r="I11" s="119">
        <v>-1245</v>
      </c>
      <c r="J11" s="129">
        <v>-8.964573732718893</v>
      </c>
      <c r="K11" s="119">
        <v>1385</v>
      </c>
      <c r="L11" s="119">
        <v>1443</v>
      </c>
      <c r="M11" s="119">
        <v>-58</v>
      </c>
      <c r="N11" s="129">
        <v>-4.0194040194040195</v>
      </c>
      <c r="O11" s="119">
        <v>384</v>
      </c>
      <c r="P11" s="119">
        <v>570</v>
      </c>
      <c r="Q11" s="119">
        <v>-186</v>
      </c>
      <c r="R11" s="129">
        <v>-32.63157894736842</v>
      </c>
      <c r="S11" s="119">
        <v>1730</v>
      </c>
      <c r="T11" s="119">
        <v>1902</v>
      </c>
      <c r="U11" s="119">
        <v>-172</v>
      </c>
      <c r="V11" s="129">
        <v>-9.04311251314406</v>
      </c>
      <c r="W11" s="119">
        <v>9144</v>
      </c>
      <c r="X11" s="119">
        <v>9973</v>
      </c>
      <c r="Y11" s="119">
        <v>-829</v>
      </c>
      <c r="Z11" s="128">
        <v>-8.312443597713827</v>
      </c>
    </row>
    <row r="12" spans="1:26" ht="13.5" customHeight="1">
      <c r="A12" s="97"/>
      <c r="B12" s="521" t="s">
        <v>192</v>
      </c>
      <c r="C12" s="27"/>
      <c r="D12" s="96"/>
      <c r="E12" s="162" t="s">
        <v>191</v>
      </c>
      <c r="F12" s="74"/>
      <c r="G12" s="95">
        <v>8435</v>
      </c>
      <c r="H12" s="94">
        <v>9401</v>
      </c>
      <c r="I12" s="94">
        <v>-966</v>
      </c>
      <c r="J12" s="127">
        <v>-10.275502606105734</v>
      </c>
      <c r="K12" s="94">
        <v>866</v>
      </c>
      <c r="L12" s="94">
        <v>920</v>
      </c>
      <c r="M12" s="94">
        <v>-54</v>
      </c>
      <c r="N12" s="127">
        <v>-5.869565217391305</v>
      </c>
      <c r="O12" s="94">
        <v>209</v>
      </c>
      <c r="P12" s="94">
        <v>319</v>
      </c>
      <c r="Q12" s="94">
        <v>-110</v>
      </c>
      <c r="R12" s="127">
        <v>-34.48275862068966</v>
      </c>
      <c r="S12" s="94">
        <v>1029</v>
      </c>
      <c r="T12" s="94">
        <v>1165</v>
      </c>
      <c r="U12" s="94">
        <v>-136</v>
      </c>
      <c r="V12" s="127">
        <v>-11.67381974248927</v>
      </c>
      <c r="W12" s="94">
        <v>6331</v>
      </c>
      <c r="X12" s="94">
        <v>6997</v>
      </c>
      <c r="Y12" s="94">
        <v>-666</v>
      </c>
      <c r="Z12" s="126">
        <v>-9.518365013577247</v>
      </c>
    </row>
    <row r="13" spans="1:26" ht="13.5" customHeight="1">
      <c r="A13" s="97"/>
      <c r="B13" s="521"/>
      <c r="C13" s="27"/>
      <c r="D13" s="96"/>
      <c r="E13" s="162" t="s">
        <v>190</v>
      </c>
      <c r="F13" s="74"/>
      <c r="G13" s="95">
        <v>1147</v>
      </c>
      <c r="H13" s="94">
        <v>1115</v>
      </c>
      <c r="I13" s="94">
        <v>32</v>
      </c>
      <c r="J13" s="127">
        <v>2.8699551569506725</v>
      </c>
      <c r="K13" s="94">
        <v>151</v>
      </c>
      <c r="L13" s="94">
        <v>177</v>
      </c>
      <c r="M13" s="94">
        <v>-26</v>
      </c>
      <c r="N13" s="127">
        <v>-14.689265536723164</v>
      </c>
      <c r="O13" s="94">
        <v>44</v>
      </c>
      <c r="P13" s="94">
        <v>70</v>
      </c>
      <c r="Q13" s="94">
        <v>-26</v>
      </c>
      <c r="R13" s="127">
        <v>-37.142857142857146</v>
      </c>
      <c r="S13" s="94">
        <v>143</v>
      </c>
      <c r="T13" s="94">
        <v>146</v>
      </c>
      <c r="U13" s="94">
        <v>-3</v>
      </c>
      <c r="V13" s="127">
        <v>-2.0547945205479454</v>
      </c>
      <c r="W13" s="94">
        <v>809</v>
      </c>
      <c r="X13" s="94">
        <v>722</v>
      </c>
      <c r="Y13" s="94">
        <v>87</v>
      </c>
      <c r="Z13" s="126">
        <v>12.049861495844876</v>
      </c>
    </row>
    <row r="14" spans="1:26" ht="13.5" customHeight="1">
      <c r="A14" s="97"/>
      <c r="B14" s="521"/>
      <c r="C14" s="27"/>
      <c r="D14" s="96"/>
      <c r="E14" s="162" t="s">
        <v>189</v>
      </c>
      <c r="F14" s="74"/>
      <c r="G14" s="95">
        <v>1340</v>
      </c>
      <c r="H14" s="94">
        <v>1611</v>
      </c>
      <c r="I14" s="94">
        <v>-271</v>
      </c>
      <c r="J14" s="127">
        <v>-16.821849782743637</v>
      </c>
      <c r="K14" s="94">
        <v>125</v>
      </c>
      <c r="L14" s="94">
        <v>151</v>
      </c>
      <c r="M14" s="94">
        <v>-26</v>
      </c>
      <c r="N14" s="127">
        <v>-17.218543046357617</v>
      </c>
      <c r="O14" s="94">
        <v>54</v>
      </c>
      <c r="P14" s="94">
        <v>68</v>
      </c>
      <c r="Q14" s="94">
        <v>-14</v>
      </c>
      <c r="R14" s="127">
        <v>-20.58823529411765</v>
      </c>
      <c r="S14" s="94">
        <v>212</v>
      </c>
      <c r="T14" s="94">
        <v>258</v>
      </c>
      <c r="U14" s="94">
        <v>-46</v>
      </c>
      <c r="V14" s="127">
        <v>-17.829457364341085</v>
      </c>
      <c r="W14" s="94">
        <v>949</v>
      </c>
      <c r="X14" s="94">
        <v>1134</v>
      </c>
      <c r="Y14" s="94">
        <v>-185</v>
      </c>
      <c r="Z14" s="126">
        <v>-16.31393298059965</v>
      </c>
    </row>
    <row r="15" spans="1:26" ht="13.5" customHeight="1">
      <c r="A15" s="97"/>
      <c r="B15" s="521"/>
      <c r="C15" s="27"/>
      <c r="D15" s="96"/>
      <c r="E15" s="162" t="s">
        <v>188</v>
      </c>
      <c r="F15" s="74"/>
      <c r="G15" s="95">
        <v>1261</v>
      </c>
      <c r="H15" s="94">
        <v>1334</v>
      </c>
      <c r="I15" s="94">
        <v>-73</v>
      </c>
      <c r="J15" s="127">
        <v>-5.472263868065967</v>
      </c>
      <c r="K15" s="94">
        <v>174</v>
      </c>
      <c r="L15" s="94">
        <v>147</v>
      </c>
      <c r="M15" s="94">
        <v>27</v>
      </c>
      <c r="N15" s="127">
        <v>18.367346938775512</v>
      </c>
      <c r="O15" s="94">
        <v>59</v>
      </c>
      <c r="P15" s="94">
        <v>100</v>
      </c>
      <c r="Q15" s="94">
        <v>-41</v>
      </c>
      <c r="R15" s="127">
        <v>-41</v>
      </c>
      <c r="S15" s="94">
        <v>255</v>
      </c>
      <c r="T15" s="94">
        <v>251</v>
      </c>
      <c r="U15" s="94">
        <v>4</v>
      </c>
      <c r="V15" s="127">
        <v>1.593625498007968</v>
      </c>
      <c r="W15" s="94">
        <v>773</v>
      </c>
      <c r="X15" s="94">
        <v>836</v>
      </c>
      <c r="Y15" s="94">
        <v>-63</v>
      </c>
      <c r="Z15" s="126">
        <v>-7.535885167464115</v>
      </c>
    </row>
    <row r="16" spans="1:26" ht="13.5" customHeight="1" thickBot="1">
      <c r="A16" s="97"/>
      <c r="B16" s="27"/>
      <c r="C16" s="27"/>
      <c r="D16" s="96"/>
      <c r="E16" s="162" t="s">
        <v>187</v>
      </c>
      <c r="F16" s="74"/>
      <c r="G16" s="95">
        <v>460</v>
      </c>
      <c r="H16" s="94">
        <v>427</v>
      </c>
      <c r="I16" s="94">
        <v>33</v>
      </c>
      <c r="J16" s="127">
        <v>7.7283372365339575</v>
      </c>
      <c r="K16" s="94">
        <v>69</v>
      </c>
      <c r="L16" s="94">
        <v>48</v>
      </c>
      <c r="M16" s="94">
        <v>21</v>
      </c>
      <c r="N16" s="127">
        <v>43.75</v>
      </c>
      <c r="O16" s="94">
        <v>18</v>
      </c>
      <c r="P16" s="94">
        <v>13</v>
      </c>
      <c r="Q16" s="94">
        <v>5</v>
      </c>
      <c r="R16" s="127">
        <v>38.46153846153846</v>
      </c>
      <c r="S16" s="94">
        <v>91</v>
      </c>
      <c r="T16" s="94">
        <v>82</v>
      </c>
      <c r="U16" s="94">
        <v>9</v>
      </c>
      <c r="V16" s="127">
        <v>10.975609756097562</v>
      </c>
      <c r="W16" s="94">
        <v>282</v>
      </c>
      <c r="X16" s="94">
        <v>284</v>
      </c>
      <c r="Y16" s="94">
        <v>-2</v>
      </c>
      <c r="Z16" s="126">
        <v>-0.704225352112676</v>
      </c>
    </row>
    <row r="17" spans="1:26" ht="13.5" customHeight="1">
      <c r="A17" s="77"/>
      <c r="B17" s="76"/>
      <c r="C17" s="76"/>
      <c r="D17" s="130"/>
      <c r="E17" s="163" t="s">
        <v>212</v>
      </c>
      <c r="F17" s="76"/>
      <c r="G17" s="120">
        <v>18802</v>
      </c>
      <c r="H17" s="119">
        <v>19932</v>
      </c>
      <c r="I17" s="119">
        <v>-1130</v>
      </c>
      <c r="J17" s="129">
        <v>-5.6692755368252055</v>
      </c>
      <c r="K17" s="119">
        <v>1414</v>
      </c>
      <c r="L17" s="119">
        <v>1352</v>
      </c>
      <c r="M17" s="119">
        <v>62</v>
      </c>
      <c r="N17" s="129">
        <v>4.585798816568047</v>
      </c>
      <c r="O17" s="119">
        <v>661</v>
      </c>
      <c r="P17" s="119">
        <v>700</v>
      </c>
      <c r="Q17" s="119">
        <v>-39</v>
      </c>
      <c r="R17" s="129">
        <v>-5.571428571428571</v>
      </c>
      <c r="S17" s="119">
        <v>2651</v>
      </c>
      <c r="T17" s="119">
        <v>2640</v>
      </c>
      <c r="U17" s="119">
        <v>11</v>
      </c>
      <c r="V17" s="129">
        <v>0.4166666666666667</v>
      </c>
      <c r="W17" s="119">
        <v>14076</v>
      </c>
      <c r="X17" s="119">
        <v>15240</v>
      </c>
      <c r="Y17" s="119">
        <v>-1164</v>
      </c>
      <c r="Z17" s="128">
        <v>-7.637795275590551</v>
      </c>
    </row>
    <row r="18" spans="1:26" ht="13.5" customHeight="1">
      <c r="A18" s="97"/>
      <c r="B18" s="521" t="s">
        <v>218</v>
      </c>
      <c r="C18" s="27"/>
      <c r="D18" s="96"/>
      <c r="E18" s="162" t="s">
        <v>185</v>
      </c>
      <c r="F18" s="74"/>
      <c r="G18" s="95">
        <v>2967</v>
      </c>
      <c r="H18" s="94">
        <v>3087</v>
      </c>
      <c r="I18" s="94">
        <v>-120</v>
      </c>
      <c r="J18" s="127">
        <v>-3.8872691933916426</v>
      </c>
      <c r="K18" s="94">
        <v>199</v>
      </c>
      <c r="L18" s="94">
        <v>185</v>
      </c>
      <c r="M18" s="94">
        <v>14</v>
      </c>
      <c r="N18" s="127">
        <v>7.5675675675675675</v>
      </c>
      <c r="O18" s="94">
        <v>170</v>
      </c>
      <c r="P18" s="94">
        <v>160</v>
      </c>
      <c r="Q18" s="94">
        <v>10</v>
      </c>
      <c r="R18" s="127">
        <v>6.25</v>
      </c>
      <c r="S18" s="94">
        <v>235</v>
      </c>
      <c r="T18" s="94">
        <v>297</v>
      </c>
      <c r="U18" s="94">
        <v>-62</v>
      </c>
      <c r="V18" s="127">
        <v>-20.875420875420875</v>
      </c>
      <c r="W18" s="94">
        <v>2363</v>
      </c>
      <c r="X18" s="94">
        <v>2445</v>
      </c>
      <c r="Y18" s="94">
        <v>-82</v>
      </c>
      <c r="Z18" s="126">
        <v>-3.3537832310838445</v>
      </c>
    </row>
    <row r="19" spans="1:26" ht="13.5" customHeight="1">
      <c r="A19" s="97"/>
      <c r="B19" s="521"/>
      <c r="C19" s="27"/>
      <c r="D19" s="96"/>
      <c r="E19" s="162" t="s">
        <v>184</v>
      </c>
      <c r="F19" s="74"/>
      <c r="G19" s="95">
        <v>2321</v>
      </c>
      <c r="H19" s="94">
        <v>2453</v>
      </c>
      <c r="I19" s="94">
        <v>-132</v>
      </c>
      <c r="J19" s="127">
        <v>-5.381165919282512</v>
      </c>
      <c r="K19" s="94">
        <v>254</v>
      </c>
      <c r="L19" s="94">
        <v>207</v>
      </c>
      <c r="M19" s="94">
        <v>47</v>
      </c>
      <c r="N19" s="127">
        <v>22.705314009661837</v>
      </c>
      <c r="O19" s="94">
        <v>76</v>
      </c>
      <c r="P19" s="94">
        <v>68</v>
      </c>
      <c r="Q19" s="94">
        <v>8</v>
      </c>
      <c r="R19" s="127">
        <v>11.764705882352942</v>
      </c>
      <c r="S19" s="94">
        <v>328</v>
      </c>
      <c r="T19" s="94">
        <v>333</v>
      </c>
      <c r="U19" s="94">
        <v>-5</v>
      </c>
      <c r="V19" s="127">
        <v>-1.5015015015015014</v>
      </c>
      <c r="W19" s="94">
        <v>1663</v>
      </c>
      <c r="X19" s="94">
        <v>1845</v>
      </c>
      <c r="Y19" s="94">
        <v>-182</v>
      </c>
      <c r="Z19" s="126">
        <v>-9.86449864498645</v>
      </c>
    </row>
    <row r="20" spans="1:26" ht="13.5" customHeight="1">
      <c r="A20" s="97"/>
      <c r="B20" s="521"/>
      <c r="C20" s="27"/>
      <c r="D20" s="96"/>
      <c r="E20" s="162" t="s">
        <v>183</v>
      </c>
      <c r="F20" s="74"/>
      <c r="G20" s="95">
        <v>4949</v>
      </c>
      <c r="H20" s="94">
        <v>5168</v>
      </c>
      <c r="I20" s="94">
        <v>-219</v>
      </c>
      <c r="J20" s="127">
        <v>-4.237616099071207</v>
      </c>
      <c r="K20" s="94">
        <v>358</v>
      </c>
      <c r="L20" s="94">
        <v>340</v>
      </c>
      <c r="M20" s="94">
        <v>18</v>
      </c>
      <c r="N20" s="127">
        <v>5.294117647058823</v>
      </c>
      <c r="O20" s="94">
        <v>279</v>
      </c>
      <c r="P20" s="94">
        <v>289</v>
      </c>
      <c r="Q20" s="94">
        <v>-10</v>
      </c>
      <c r="R20" s="127">
        <v>-3.4602076124567476</v>
      </c>
      <c r="S20" s="94">
        <v>692</v>
      </c>
      <c r="T20" s="94">
        <v>636</v>
      </c>
      <c r="U20" s="94">
        <v>56</v>
      </c>
      <c r="V20" s="127">
        <v>8.80503144654088</v>
      </c>
      <c r="W20" s="94">
        <v>3620</v>
      </c>
      <c r="X20" s="94">
        <v>3903</v>
      </c>
      <c r="Y20" s="94">
        <v>-283</v>
      </c>
      <c r="Z20" s="126">
        <v>-7.25083269280041</v>
      </c>
    </row>
    <row r="21" spans="1:26" ht="13.5" customHeight="1">
      <c r="A21" s="97"/>
      <c r="B21" s="521"/>
      <c r="C21" s="27"/>
      <c r="D21" s="96"/>
      <c r="E21" s="162" t="s">
        <v>182</v>
      </c>
      <c r="F21" s="74"/>
      <c r="G21" s="95">
        <v>1839</v>
      </c>
      <c r="H21" s="94">
        <v>1996</v>
      </c>
      <c r="I21" s="94">
        <v>-157</v>
      </c>
      <c r="J21" s="127">
        <v>-7.865731462925852</v>
      </c>
      <c r="K21" s="94">
        <v>86</v>
      </c>
      <c r="L21" s="94">
        <v>86</v>
      </c>
      <c r="M21" s="94">
        <v>0</v>
      </c>
      <c r="N21" s="127">
        <v>0</v>
      </c>
      <c r="O21" s="94">
        <v>36</v>
      </c>
      <c r="P21" s="94">
        <v>18</v>
      </c>
      <c r="Q21" s="94">
        <v>18</v>
      </c>
      <c r="R21" s="127">
        <v>100</v>
      </c>
      <c r="S21" s="94">
        <v>329</v>
      </c>
      <c r="T21" s="94">
        <v>342</v>
      </c>
      <c r="U21" s="94">
        <v>-13</v>
      </c>
      <c r="V21" s="127">
        <v>-3.801169590643275</v>
      </c>
      <c r="W21" s="94">
        <v>1388</v>
      </c>
      <c r="X21" s="94">
        <v>1550</v>
      </c>
      <c r="Y21" s="94">
        <v>-162</v>
      </c>
      <c r="Z21" s="126">
        <v>-10.451612903225806</v>
      </c>
    </row>
    <row r="22" spans="1:26" ht="13.5" customHeight="1">
      <c r="A22" s="97"/>
      <c r="B22" s="521"/>
      <c r="C22" s="27"/>
      <c r="D22" s="96"/>
      <c r="E22" s="162" t="s">
        <v>181</v>
      </c>
      <c r="F22" s="74"/>
      <c r="G22" s="95">
        <v>2445</v>
      </c>
      <c r="H22" s="94">
        <v>2356</v>
      </c>
      <c r="I22" s="94">
        <v>89</v>
      </c>
      <c r="J22" s="127">
        <v>3.7775891341256367</v>
      </c>
      <c r="K22" s="94">
        <v>179</v>
      </c>
      <c r="L22" s="94">
        <v>175</v>
      </c>
      <c r="M22" s="94">
        <v>4</v>
      </c>
      <c r="N22" s="127">
        <v>2.2857142857142856</v>
      </c>
      <c r="O22" s="94">
        <v>46</v>
      </c>
      <c r="P22" s="94">
        <v>55</v>
      </c>
      <c r="Q22" s="94">
        <v>-9</v>
      </c>
      <c r="R22" s="127">
        <v>-16.363636363636363</v>
      </c>
      <c r="S22" s="94">
        <v>367</v>
      </c>
      <c r="T22" s="94">
        <v>371</v>
      </c>
      <c r="U22" s="94">
        <v>-4</v>
      </c>
      <c r="V22" s="127">
        <v>-1.0781671159029649</v>
      </c>
      <c r="W22" s="94">
        <v>1853</v>
      </c>
      <c r="X22" s="94">
        <v>1755</v>
      </c>
      <c r="Y22" s="94">
        <v>98</v>
      </c>
      <c r="Z22" s="126">
        <v>5.584045584045584</v>
      </c>
    </row>
    <row r="23" spans="1:26" ht="13.5" customHeight="1" thickBot="1">
      <c r="A23" s="97"/>
      <c r="B23" s="27"/>
      <c r="C23" s="27"/>
      <c r="D23" s="96"/>
      <c r="E23" s="162" t="s">
        <v>180</v>
      </c>
      <c r="F23" s="74"/>
      <c r="G23" s="95">
        <v>4281</v>
      </c>
      <c r="H23" s="94">
        <v>4872</v>
      </c>
      <c r="I23" s="94">
        <v>-591</v>
      </c>
      <c r="J23" s="127">
        <v>-12.130541871921181</v>
      </c>
      <c r="K23" s="94">
        <v>338</v>
      </c>
      <c r="L23" s="94">
        <v>359</v>
      </c>
      <c r="M23" s="94">
        <v>-21</v>
      </c>
      <c r="N23" s="127">
        <v>-5.8495821727019495</v>
      </c>
      <c r="O23" s="94">
        <v>54</v>
      </c>
      <c r="P23" s="94">
        <v>110</v>
      </c>
      <c r="Q23" s="94">
        <v>-56</v>
      </c>
      <c r="R23" s="127">
        <v>-50.90909090909091</v>
      </c>
      <c r="S23" s="94">
        <v>700</v>
      </c>
      <c r="T23" s="94">
        <v>661</v>
      </c>
      <c r="U23" s="94">
        <v>39</v>
      </c>
      <c r="V23" s="127">
        <v>5.900151285930408</v>
      </c>
      <c r="W23" s="94">
        <v>3189</v>
      </c>
      <c r="X23" s="94">
        <v>3742</v>
      </c>
      <c r="Y23" s="94">
        <v>-553</v>
      </c>
      <c r="Z23" s="126">
        <v>-14.778193479422768</v>
      </c>
    </row>
    <row r="24" spans="1:26" ht="13.5" customHeight="1" thickBot="1">
      <c r="A24" s="77"/>
      <c r="B24" s="522" t="s">
        <v>245</v>
      </c>
      <c r="C24" s="522"/>
      <c r="D24" s="522"/>
      <c r="E24" s="522"/>
      <c r="F24" s="76"/>
      <c r="G24" s="120">
        <v>46784</v>
      </c>
      <c r="H24" s="119">
        <v>53702</v>
      </c>
      <c r="I24" s="119">
        <v>-6918</v>
      </c>
      <c r="J24" s="129">
        <v>-12.882201780194405</v>
      </c>
      <c r="K24" s="119">
        <v>7184</v>
      </c>
      <c r="L24" s="119">
        <v>7813</v>
      </c>
      <c r="M24" s="119">
        <v>-629</v>
      </c>
      <c r="N24" s="129">
        <v>-8.050684756175604</v>
      </c>
      <c r="O24" s="119">
        <v>325</v>
      </c>
      <c r="P24" s="119">
        <v>422</v>
      </c>
      <c r="Q24" s="119">
        <v>-97</v>
      </c>
      <c r="R24" s="129">
        <v>-22.98578199052133</v>
      </c>
      <c r="S24" s="119">
        <v>6057</v>
      </c>
      <c r="T24" s="119">
        <v>5860</v>
      </c>
      <c r="U24" s="119">
        <v>197</v>
      </c>
      <c r="V24" s="129">
        <v>3.361774744027304</v>
      </c>
      <c r="W24" s="119">
        <v>33218</v>
      </c>
      <c r="X24" s="119">
        <v>39607</v>
      </c>
      <c r="Y24" s="119">
        <v>-6389</v>
      </c>
      <c r="Z24" s="128">
        <v>-16.130986946751836</v>
      </c>
    </row>
    <row r="25" spans="1:26" ht="13.5" customHeight="1">
      <c r="A25" s="77"/>
      <c r="B25" s="76"/>
      <c r="C25" s="76"/>
      <c r="D25" s="130"/>
      <c r="E25" s="163" t="s">
        <v>212</v>
      </c>
      <c r="F25" s="76"/>
      <c r="G25" s="120">
        <v>98123</v>
      </c>
      <c r="H25" s="119">
        <v>103526</v>
      </c>
      <c r="I25" s="119">
        <v>-5403</v>
      </c>
      <c r="J25" s="129">
        <v>-5.218978807256148</v>
      </c>
      <c r="K25" s="119">
        <v>9506</v>
      </c>
      <c r="L25" s="119">
        <v>10022</v>
      </c>
      <c r="M25" s="119">
        <v>-516</v>
      </c>
      <c r="N25" s="129">
        <v>-5.1486729195769305</v>
      </c>
      <c r="O25" s="119">
        <v>2408</v>
      </c>
      <c r="P25" s="119">
        <v>2767</v>
      </c>
      <c r="Q25" s="119">
        <v>-359</v>
      </c>
      <c r="R25" s="129">
        <v>-12.974340440910733</v>
      </c>
      <c r="S25" s="119">
        <v>11564</v>
      </c>
      <c r="T25" s="119">
        <v>11631</v>
      </c>
      <c r="U25" s="119">
        <v>-67</v>
      </c>
      <c r="V25" s="129">
        <v>-0.5760467715587654</v>
      </c>
      <c r="W25" s="119">
        <v>74645</v>
      </c>
      <c r="X25" s="119">
        <v>79106</v>
      </c>
      <c r="Y25" s="119">
        <v>-4461</v>
      </c>
      <c r="Z25" s="128">
        <v>-5.639268829165929</v>
      </c>
    </row>
    <row r="26" spans="1:26" ht="13.5" customHeight="1">
      <c r="A26" s="97"/>
      <c r="B26" s="521" t="s">
        <v>217</v>
      </c>
      <c r="C26" s="27"/>
      <c r="D26" s="96"/>
      <c r="E26" s="162" t="s">
        <v>177</v>
      </c>
      <c r="F26" s="74"/>
      <c r="G26" s="95">
        <v>6590</v>
      </c>
      <c r="H26" s="94">
        <v>6892</v>
      </c>
      <c r="I26" s="94">
        <v>-302</v>
      </c>
      <c r="J26" s="127">
        <v>-4.381892048752176</v>
      </c>
      <c r="K26" s="94">
        <v>542</v>
      </c>
      <c r="L26" s="94">
        <v>539</v>
      </c>
      <c r="M26" s="94">
        <v>3</v>
      </c>
      <c r="N26" s="127">
        <v>0.5565862708719852</v>
      </c>
      <c r="O26" s="94">
        <v>163</v>
      </c>
      <c r="P26" s="94">
        <v>223</v>
      </c>
      <c r="Q26" s="94">
        <v>-60</v>
      </c>
      <c r="R26" s="127">
        <v>-26.905829596412556</v>
      </c>
      <c r="S26" s="94">
        <v>739</v>
      </c>
      <c r="T26" s="94">
        <v>728</v>
      </c>
      <c r="U26" s="94">
        <v>11</v>
      </c>
      <c r="V26" s="127">
        <v>1.510989010989011</v>
      </c>
      <c r="W26" s="94">
        <v>5146</v>
      </c>
      <c r="X26" s="94">
        <v>5402</v>
      </c>
      <c r="Y26" s="94">
        <v>-256</v>
      </c>
      <c r="Z26" s="126">
        <v>-4.7389855609033695</v>
      </c>
    </row>
    <row r="27" spans="1:26" ht="13.5" customHeight="1">
      <c r="A27" s="97"/>
      <c r="B27" s="521"/>
      <c r="C27" s="27"/>
      <c r="D27" s="96"/>
      <c r="E27" s="162" t="s">
        <v>176</v>
      </c>
      <c r="F27" s="74"/>
      <c r="G27" s="95">
        <v>5097</v>
      </c>
      <c r="H27" s="94">
        <v>5520</v>
      </c>
      <c r="I27" s="94">
        <v>-423</v>
      </c>
      <c r="J27" s="127">
        <v>-7.663043478260869</v>
      </c>
      <c r="K27" s="94">
        <v>490</v>
      </c>
      <c r="L27" s="94">
        <v>521</v>
      </c>
      <c r="M27" s="94">
        <v>-31</v>
      </c>
      <c r="N27" s="127">
        <v>-5.950095969289827</v>
      </c>
      <c r="O27" s="94">
        <v>293</v>
      </c>
      <c r="P27" s="94">
        <v>359</v>
      </c>
      <c r="Q27" s="94">
        <v>-66</v>
      </c>
      <c r="R27" s="127">
        <v>-18.384401114206128</v>
      </c>
      <c r="S27" s="94">
        <v>596</v>
      </c>
      <c r="T27" s="94">
        <v>579</v>
      </c>
      <c r="U27" s="94">
        <v>17</v>
      </c>
      <c r="V27" s="127">
        <v>2.936096718480138</v>
      </c>
      <c r="W27" s="94">
        <v>3718</v>
      </c>
      <c r="X27" s="94">
        <v>4061</v>
      </c>
      <c r="Y27" s="94">
        <v>-343</v>
      </c>
      <c r="Z27" s="126">
        <v>-8.446195518345235</v>
      </c>
    </row>
    <row r="28" spans="1:26" ht="13.5" customHeight="1">
      <c r="A28" s="97"/>
      <c r="B28" s="521"/>
      <c r="C28" s="27"/>
      <c r="D28" s="96"/>
      <c r="E28" s="162" t="s">
        <v>175</v>
      </c>
      <c r="F28" s="74"/>
      <c r="G28" s="95">
        <v>4250</v>
      </c>
      <c r="H28" s="94">
        <v>4282</v>
      </c>
      <c r="I28" s="94">
        <v>-32</v>
      </c>
      <c r="J28" s="127">
        <v>-0.7473143390938813</v>
      </c>
      <c r="K28" s="94">
        <v>435</v>
      </c>
      <c r="L28" s="94">
        <v>405</v>
      </c>
      <c r="M28" s="94">
        <v>30</v>
      </c>
      <c r="N28" s="127">
        <v>7.407407407407407</v>
      </c>
      <c r="O28" s="94">
        <v>85</v>
      </c>
      <c r="P28" s="94">
        <v>91</v>
      </c>
      <c r="Q28" s="94">
        <v>-6</v>
      </c>
      <c r="R28" s="127">
        <v>-6.593406593406593</v>
      </c>
      <c r="S28" s="94">
        <v>938</v>
      </c>
      <c r="T28" s="94">
        <v>917</v>
      </c>
      <c r="U28" s="94">
        <v>21</v>
      </c>
      <c r="V28" s="127">
        <v>2.2900763358778624</v>
      </c>
      <c r="W28" s="94">
        <v>2792</v>
      </c>
      <c r="X28" s="94">
        <v>2869</v>
      </c>
      <c r="Y28" s="94">
        <v>-77</v>
      </c>
      <c r="Z28" s="126">
        <v>-2.6838619728128266</v>
      </c>
    </row>
    <row r="29" spans="1:26" ht="13.5" customHeight="1">
      <c r="A29" s="97"/>
      <c r="B29" s="521"/>
      <c r="C29" s="27"/>
      <c r="D29" s="96"/>
      <c r="E29" s="162" t="s">
        <v>174</v>
      </c>
      <c r="F29" s="74"/>
      <c r="G29" s="95">
        <v>18289</v>
      </c>
      <c r="H29" s="94">
        <v>19307</v>
      </c>
      <c r="I29" s="94">
        <v>-1018</v>
      </c>
      <c r="J29" s="127">
        <v>-5.272699021080437</v>
      </c>
      <c r="K29" s="94">
        <v>1997</v>
      </c>
      <c r="L29" s="94">
        <v>2029</v>
      </c>
      <c r="M29" s="94">
        <v>-32</v>
      </c>
      <c r="N29" s="127">
        <v>-1.5771315919172006</v>
      </c>
      <c r="O29" s="94">
        <v>315</v>
      </c>
      <c r="P29" s="94">
        <v>321</v>
      </c>
      <c r="Q29" s="94">
        <v>-6</v>
      </c>
      <c r="R29" s="127">
        <v>-1.8691588785046729</v>
      </c>
      <c r="S29" s="94">
        <v>2655</v>
      </c>
      <c r="T29" s="94">
        <v>2415</v>
      </c>
      <c r="U29" s="94">
        <v>240</v>
      </c>
      <c r="V29" s="127">
        <v>9.937888198757763</v>
      </c>
      <c r="W29" s="94">
        <v>13322</v>
      </c>
      <c r="X29" s="94">
        <v>14542</v>
      </c>
      <c r="Y29" s="94">
        <v>-1220</v>
      </c>
      <c r="Z29" s="126">
        <v>-8.389492504469812</v>
      </c>
    </row>
    <row r="30" spans="1:26" ht="13.5" customHeight="1">
      <c r="A30" s="97"/>
      <c r="B30" s="521"/>
      <c r="C30" s="27"/>
      <c r="D30" s="96"/>
      <c r="E30" s="162" t="s">
        <v>173</v>
      </c>
      <c r="F30" s="74"/>
      <c r="G30" s="95">
        <v>16046</v>
      </c>
      <c r="H30" s="94">
        <v>17604</v>
      </c>
      <c r="I30" s="94">
        <v>-1558</v>
      </c>
      <c r="J30" s="127">
        <v>-8.850261304249035</v>
      </c>
      <c r="K30" s="94">
        <v>1759</v>
      </c>
      <c r="L30" s="94">
        <v>1969</v>
      </c>
      <c r="M30" s="94">
        <v>-210</v>
      </c>
      <c r="N30" s="127">
        <v>-10.665312341289996</v>
      </c>
      <c r="O30" s="94">
        <v>422</v>
      </c>
      <c r="P30" s="94">
        <v>500</v>
      </c>
      <c r="Q30" s="94">
        <v>-78</v>
      </c>
      <c r="R30" s="127">
        <v>-15.6</v>
      </c>
      <c r="S30" s="94">
        <v>1632</v>
      </c>
      <c r="T30" s="94">
        <v>1676</v>
      </c>
      <c r="U30" s="94">
        <v>-44</v>
      </c>
      <c r="V30" s="127">
        <v>-2.6252983293556085</v>
      </c>
      <c r="W30" s="94">
        <v>12233</v>
      </c>
      <c r="X30" s="94">
        <v>13459</v>
      </c>
      <c r="Y30" s="94">
        <v>-1226</v>
      </c>
      <c r="Z30" s="126">
        <v>-9.109146296158704</v>
      </c>
    </row>
    <row r="31" spans="1:26" ht="13.5" customHeight="1">
      <c r="A31" s="97"/>
      <c r="B31" s="521"/>
      <c r="C31" s="27"/>
      <c r="D31" s="96"/>
      <c r="E31" s="162" t="s">
        <v>172</v>
      </c>
      <c r="F31" s="74"/>
      <c r="G31" s="95">
        <v>26969</v>
      </c>
      <c r="H31" s="94">
        <v>28841</v>
      </c>
      <c r="I31" s="94">
        <v>-1872</v>
      </c>
      <c r="J31" s="127">
        <v>-6.490759682396588</v>
      </c>
      <c r="K31" s="94">
        <v>2454</v>
      </c>
      <c r="L31" s="94">
        <v>2767</v>
      </c>
      <c r="M31" s="94">
        <v>-313</v>
      </c>
      <c r="N31" s="127">
        <v>-11.31189013371883</v>
      </c>
      <c r="O31" s="94">
        <v>540</v>
      </c>
      <c r="P31" s="94">
        <v>648</v>
      </c>
      <c r="Q31" s="94">
        <v>-108</v>
      </c>
      <c r="R31" s="127">
        <v>-16.666666666666668</v>
      </c>
      <c r="S31" s="94">
        <v>2522</v>
      </c>
      <c r="T31" s="94">
        <v>2545</v>
      </c>
      <c r="U31" s="94">
        <v>-23</v>
      </c>
      <c r="V31" s="127">
        <v>-0.9037328094302554</v>
      </c>
      <c r="W31" s="94">
        <v>21453</v>
      </c>
      <c r="X31" s="94">
        <v>22881</v>
      </c>
      <c r="Y31" s="94">
        <v>-1428</v>
      </c>
      <c r="Z31" s="126">
        <v>-6.240985970892881</v>
      </c>
    </row>
    <row r="32" spans="1:26" ht="13.5" customHeight="1">
      <c r="A32" s="97"/>
      <c r="B32" s="521"/>
      <c r="C32" s="27"/>
      <c r="D32" s="96"/>
      <c r="E32" s="162" t="s">
        <v>171</v>
      </c>
      <c r="F32" s="74"/>
      <c r="G32" s="95">
        <v>5800</v>
      </c>
      <c r="H32" s="94">
        <v>5642</v>
      </c>
      <c r="I32" s="94">
        <v>158</v>
      </c>
      <c r="J32" s="127">
        <v>2.8004253810705424</v>
      </c>
      <c r="K32" s="94">
        <v>483</v>
      </c>
      <c r="L32" s="94">
        <v>458</v>
      </c>
      <c r="M32" s="94">
        <v>25</v>
      </c>
      <c r="N32" s="127">
        <v>5.458515283842795</v>
      </c>
      <c r="O32" s="94">
        <v>133</v>
      </c>
      <c r="P32" s="94">
        <v>153</v>
      </c>
      <c r="Q32" s="94">
        <v>-20</v>
      </c>
      <c r="R32" s="127">
        <v>-13.071895424836601</v>
      </c>
      <c r="S32" s="94">
        <v>729</v>
      </c>
      <c r="T32" s="94">
        <v>760</v>
      </c>
      <c r="U32" s="94">
        <v>-31</v>
      </c>
      <c r="V32" s="127">
        <v>-4.078947368421052</v>
      </c>
      <c r="W32" s="94">
        <v>4455</v>
      </c>
      <c r="X32" s="94">
        <v>4271</v>
      </c>
      <c r="Y32" s="94">
        <v>184</v>
      </c>
      <c r="Z32" s="126">
        <v>4.308124560992741</v>
      </c>
    </row>
    <row r="33" spans="1:26" ht="13.5" customHeight="1">
      <c r="A33" s="97"/>
      <c r="B33" s="521"/>
      <c r="C33" s="27"/>
      <c r="D33" s="96"/>
      <c r="E33" s="162" t="s">
        <v>170</v>
      </c>
      <c r="F33" s="74"/>
      <c r="G33" s="95">
        <v>1947</v>
      </c>
      <c r="H33" s="94">
        <v>2060</v>
      </c>
      <c r="I33" s="94">
        <v>-113</v>
      </c>
      <c r="J33" s="127">
        <v>-5.485436893203883</v>
      </c>
      <c r="K33" s="94">
        <v>178</v>
      </c>
      <c r="L33" s="94">
        <v>218</v>
      </c>
      <c r="M33" s="94">
        <v>-40</v>
      </c>
      <c r="N33" s="127">
        <v>-18.34862385321101</v>
      </c>
      <c r="O33" s="94">
        <v>15</v>
      </c>
      <c r="P33" s="94">
        <v>18</v>
      </c>
      <c r="Q33" s="94">
        <v>-3</v>
      </c>
      <c r="R33" s="127">
        <v>-16.666666666666668</v>
      </c>
      <c r="S33" s="94">
        <v>222</v>
      </c>
      <c r="T33" s="94">
        <v>235</v>
      </c>
      <c r="U33" s="94">
        <v>-13</v>
      </c>
      <c r="V33" s="127">
        <v>-5.531914893617022</v>
      </c>
      <c r="W33" s="94">
        <v>1532</v>
      </c>
      <c r="X33" s="94">
        <v>1589</v>
      </c>
      <c r="Y33" s="94">
        <v>-57</v>
      </c>
      <c r="Z33" s="126">
        <v>-3.587161736941473</v>
      </c>
    </row>
    <row r="34" spans="1:26" ht="13.5" customHeight="1">
      <c r="A34" s="97"/>
      <c r="B34" s="521"/>
      <c r="C34" s="27"/>
      <c r="D34" s="96"/>
      <c r="E34" s="162" t="s">
        <v>169</v>
      </c>
      <c r="F34" s="74"/>
      <c r="G34" s="95">
        <v>5005</v>
      </c>
      <c r="H34" s="94">
        <v>4867</v>
      </c>
      <c r="I34" s="94">
        <v>138</v>
      </c>
      <c r="J34" s="127">
        <v>2.8354222313540167</v>
      </c>
      <c r="K34" s="94">
        <v>326</v>
      </c>
      <c r="L34" s="94">
        <v>317</v>
      </c>
      <c r="M34" s="94">
        <v>9</v>
      </c>
      <c r="N34" s="127">
        <v>2.8391167192429023</v>
      </c>
      <c r="O34" s="94">
        <v>119</v>
      </c>
      <c r="P34" s="94">
        <v>122</v>
      </c>
      <c r="Q34" s="94">
        <v>-3</v>
      </c>
      <c r="R34" s="127">
        <v>-2.459016393442623</v>
      </c>
      <c r="S34" s="94">
        <v>482</v>
      </c>
      <c r="T34" s="94">
        <v>590</v>
      </c>
      <c r="U34" s="94">
        <v>-108</v>
      </c>
      <c r="V34" s="127">
        <v>-18.305084745762713</v>
      </c>
      <c r="W34" s="94">
        <v>4078</v>
      </c>
      <c r="X34" s="94">
        <v>3838</v>
      </c>
      <c r="Y34" s="94">
        <v>240</v>
      </c>
      <c r="Z34" s="126">
        <v>6.253256904637833</v>
      </c>
    </row>
    <row r="35" spans="1:26" ht="13.5" customHeight="1" thickBot="1">
      <c r="A35" s="97"/>
      <c r="B35" s="27"/>
      <c r="C35" s="27"/>
      <c r="D35" s="96"/>
      <c r="E35" s="162" t="s">
        <v>168</v>
      </c>
      <c r="F35" s="74"/>
      <c r="G35" s="95">
        <v>8130</v>
      </c>
      <c r="H35" s="94">
        <v>8511</v>
      </c>
      <c r="I35" s="94">
        <v>-381</v>
      </c>
      <c r="J35" s="127">
        <v>-4.4765597462107865</v>
      </c>
      <c r="K35" s="94">
        <v>842</v>
      </c>
      <c r="L35" s="94">
        <v>799</v>
      </c>
      <c r="M35" s="94">
        <v>43</v>
      </c>
      <c r="N35" s="127">
        <v>5.381727158948686</v>
      </c>
      <c r="O35" s="94">
        <v>323</v>
      </c>
      <c r="P35" s="94">
        <v>332</v>
      </c>
      <c r="Q35" s="94">
        <v>-9</v>
      </c>
      <c r="R35" s="127">
        <v>-2.710843373493976</v>
      </c>
      <c r="S35" s="94">
        <v>1049</v>
      </c>
      <c r="T35" s="94">
        <v>1186</v>
      </c>
      <c r="U35" s="94">
        <v>-137</v>
      </c>
      <c r="V35" s="127">
        <v>-11.551433389544687</v>
      </c>
      <c r="W35" s="94">
        <v>5916</v>
      </c>
      <c r="X35" s="94">
        <v>6194</v>
      </c>
      <c r="Y35" s="94">
        <v>-278</v>
      </c>
      <c r="Z35" s="126">
        <v>-4.488214401033258</v>
      </c>
    </row>
    <row r="36" spans="1:26" ht="13.5" customHeight="1">
      <c r="A36" s="77"/>
      <c r="B36" s="76"/>
      <c r="C36" s="76"/>
      <c r="D36" s="130"/>
      <c r="E36" s="163" t="s">
        <v>212</v>
      </c>
      <c r="F36" s="76"/>
      <c r="G36" s="120">
        <v>30441</v>
      </c>
      <c r="H36" s="119">
        <v>33672</v>
      </c>
      <c r="I36" s="119">
        <v>-3231</v>
      </c>
      <c r="J36" s="129">
        <v>-9.595509622238062</v>
      </c>
      <c r="K36" s="119">
        <v>2564</v>
      </c>
      <c r="L36" s="119">
        <v>2533</v>
      </c>
      <c r="M36" s="119">
        <v>31</v>
      </c>
      <c r="N36" s="129">
        <v>1.2238452427951045</v>
      </c>
      <c r="O36" s="119">
        <v>775</v>
      </c>
      <c r="P36" s="119">
        <v>987</v>
      </c>
      <c r="Q36" s="119">
        <v>-212</v>
      </c>
      <c r="R36" s="129">
        <v>-21.479229989868287</v>
      </c>
      <c r="S36" s="119">
        <v>3973</v>
      </c>
      <c r="T36" s="119">
        <v>4322</v>
      </c>
      <c r="U36" s="119">
        <v>-349</v>
      </c>
      <c r="V36" s="129">
        <v>-8.074965293845441</v>
      </c>
      <c r="W36" s="119">
        <v>23129</v>
      </c>
      <c r="X36" s="119">
        <v>25830</v>
      </c>
      <c r="Y36" s="119">
        <v>-2701</v>
      </c>
      <c r="Z36" s="128">
        <v>-10.456833139759969</v>
      </c>
    </row>
    <row r="37" spans="1:26" ht="13.5" customHeight="1">
      <c r="A37" s="97"/>
      <c r="B37" s="521" t="s">
        <v>216</v>
      </c>
      <c r="C37" s="27"/>
      <c r="D37" s="96"/>
      <c r="E37" s="162" t="s">
        <v>166</v>
      </c>
      <c r="F37" s="74"/>
      <c r="G37" s="95">
        <v>2142</v>
      </c>
      <c r="H37" s="94">
        <v>2046</v>
      </c>
      <c r="I37" s="94">
        <v>96</v>
      </c>
      <c r="J37" s="127">
        <v>4.69208211143695</v>
      </c>
      <c r="K37" s="94">
        <v>148</v>
      </c>
      <c r="L37" s="94">
        <v>132</v>
      </c>
      <c r="M37" s="94">
        <v>16</v>
      </c>
      <c r="N37" s="127">
        <v>12.121212121212121</v>
      </c>
      <c r="O37" s="94">
        <v>40</v>
      </c>
      <c r="P37" s="94">
        <v>56</v>
      </c>
      <c r="Q37" s="94">
        <v>-16</v>
      </c>
      <c r="R37" s="127">
        <v>-28.571428571428573</v>
      </c>
      <c r="S37" s="94">
        <v>192</v>
      </c>
      <c r="T37" s="94">
        <v>239</v>
      </c>
      <c r="U37" s="94">
        <v>-47</v>
      </c>
      <c r="V37" s="127">
        <v>-19.665271966527197</v>
      </c>
      <c r="W37" s="94">
        <v>1762</v>
      </c>
      <c r="X37" s="94">
        <v>1619</v>
      </c>
      <c r="Y37" s="94">
        <v>143</v>
      </c>
      <c r="Z37" s="126">
        <v>8.832612723903644</v>
      </c>
    </row>
    <row r="38" spans="1:26" ht="13.5" customHeight="1">
      <c r="A38" s="97"/>
      <c r="B38" s="521"/>
      <c r="C38" s="27"/>
      <c r="D38" s="96"/>
      <c r="E38" s="162" t="s">
        <v>165</v>
      </c>
      <c r="F38" s="74"/>
      <c r="G38" s="95">
        <v>2195</v>
      </c>
      <c r="H38" s="94">
        <v>2403</v>
      </c>
      <c r="I38" s="94">
        <v>-208</v>
      </c>
      <c r="J38" s="127">
        <v>-8.65584685809405</v>
      </c>
      <c r="K38" s="94">
        <v>191</v>
      </c>
      <c r="L38" s="94">
        <v>190</v>
      </c>
      <c r="M38" s="94">
        <v>1</v>
      </c>
      <c r="N38" s="127">
        <v>0.5263157894736842</v>
      </c>
      <c r="O38" s="94">
        <v>23</v>
      </c>
      <c r="P38" s="94">
        <v>31</v>
      </c>
      <c r="Q38" s="94">
        <v>-8</v>
      </c>
      <c r="R38" s="127">
        <v>-25.806451612903224</v>
      </c>
      <c r="S38" s="94">
        <v>337</v>
      </c>
      <c r="T38" s="94">
        <v>387</v>
      </c>
      <c r="U38" s="94">
        <v>-50</v>
      </c>
      <c r="V38" s="127">
        <v>-12.919896640826874</v>
      </c>
      <c r="W38" s="94">
        <v>1644</v>
      </c>
      <c r="X38" s="94">
        <v>1795</v>
      </c>
      <c r="Y38" s="94">
        <v>-151</v>
      </c>
      <c r="Z38" s="126">
        <v>-8.412256267409472</v>
      </c>
    </row>
    <row r="39" spans="1:26" ht="13.5" customHeight="1">
      <c r="A39" s="97"/>
      <c r="B39" s="521"/>
      <c r="C39" s="27"/>
      <c r="D39" s="96"/>
      <c r="E39" s="162" t="s">
        <v>164</v>
      </c>
      <c r="F39" s="74"/>
      <c r="G39" s="95">
        <v>1696</v>
      </c>
      <c r="H39" s="94">
        <v>1603</v>
      </c>
      <c r="I39" s="94">
        <v>93</v>
      </c>
      <c r="J39" s="127">
        <v>5.801621958827199</v>
      </c>
      <c r="K39" s="94">
        <v>141</v>
      </c>
      <c r="L39" s="94">
        <v>149</v>
      </c>
      <c r="M39" s="94">
        <v>-8</v>
      </c>
      <c r="N39" s="127">
        <v>-5.369127516778524</v>
      </c>
      <c r="O39" s="94">
        <v>49</v>
      </c>
      <c r="P39" s="94">
        <v>45</v>
      </c>
      <c r="Q39" s="94">
        <v>4</v>
      </c>
      <c r="R39" s="127">
        <v>8.88888888888889</v>
      </c>
      <c r="S39" s="94">
        <v>242</v>
      </c>
      <c r="T39" s="94">
        <v>210</v>
      </c>
      <c r="U39" s="94">
        <v>32</v>
      </c>
      <c r="V39" s="127">
        <v>15.238095238095237</v>
      </c>
      <c r="W39" s="94">
        <v>1264</v>
      </c>
      <c r="X39" s="94">
        <v>1199</v>
      </c>
      <c r="Y39" s="94">
        <v>65</v>
      </c>
      <c r="Z39" s="126">
        <v>5.421184320266889</v>
      </c>
    </row>
    <row r="40" spans="1:26" ht="13.5" customHeight="1">
      <c r="A40" s="97"/>
      <c r="B40" s="521"/>
      <c r="C40" s="27"/>
      <c r="D40" s="96"/>
      <c r="E40" s="162" t="s">
        <v>163</v>
      </c>
      <c r="F40" s="74"/>
      <c r="G40" s="95">
        <v>4375</v>
      </c>
      <c r="H40" s="94">
        <v>4529</v>
      </c>
      <c r="I40" s="94">
        <v>-154</v>
      </c>
      <c r="J40" s="127">
        <v>-3.400309119010819</v>
      </c>
      <c r="K40" s="94">
        <v>297</v>
      </c>
      <c r="L40" s="94">
        <v>267</v>
      </c>
      <c r="M40" s="94">
        <v>30</v>
      </c>
      <c r="N40" s="127">
        <v>11.235955056179776</v>
      </c>
      <c r="O40" s="94">
        <v>65</v>
      </c>
      <c r="P40" s="94">
        <v>78</v>
      </c>
      <c r="Q40" s="94">
        <v>-13</v>
      </c>
      <c r="R40" s="127">
        <v>-16.666666666666668</v>
      </c>
      <c r="S40" s="94">
        <v>537</v>
      </c>
      <c r="T40" s="94">
        <v>563</v>
      </c>
      <c r="U40" s="94">
        <v>-26</v>
      </c>
      <c r="V40" s="127">
        <v>-4.618117229129663</v>
      </c>
      <c r="W40" s="94">
        <v>3476</v>
      </c>
      <c r="X40" s="94">
        <v>3621</v>
      </c>
      <c r="Y40" s="94">
        <v>-145</v>
      </c>
      <c r="Z40" s="126">
        <v>-4.004418668876001</v>
      </c>
    </row>
    <row r="41" spans="1:26" ht="13.5" customHeight="1">
      <c r="A41" s="97"/>
      <c r="B41" s="521"/>
      <c r="C41" s="27"/>
      <c r="D41" s="96"/>
      <c r="E41" s="162" t="s">
        <v>162</v>
      </c>
      <c r="F41" s="74"/>
      <c r="G41" s="95">
        <v>16488</v>
      </c>
      <c r="H41" s="94">
        <v>19201</v>
      </c>
      <c r="I41" s="94">
        <v>-2713</v>
      </c>
      <c r="J41" s="127">
        <v>-14.129472423311286</v>
      </c>
      <c r="K41" s="94">
        <v>1512</v>
      </c>
      <c r="L41" s="94">
        <v>1563</v>
      </c>
      <c r="M41" s="94">
        <v>-51</v>
      </c>
      <c r="N41" s="127">
        <v>-3.2629558541266794</v>
      </c>
      <c r="O41" s="94">
        <v>533</v>
      </c>
      <c r="P41" s="94">
        <v>694</v>
      </c>
      <c r="Q41" s="94">
        <v>-161</v>
      </c>
      <c r="R41" s="127">
        <v>-23.19884726224784</v>
      </c>
      <c r="S41" s="94">
        <v>2079</v>
      </c>
      <c r="T41" s="94">
        <v>2272</v>
      </c>
      <c r="U41" s="94">
        <v>-193</v>
      </c>
      <c r="V41" s="127">
        <v>-8.494718309859154</v>
      </c>
      <c r="W41" s="94">
        <v>12364</v>
      </c>
      <c r="X41" s="94">
        <v>14672</v>
      </c>
      <c r="Y41" s="94">
        <v>-2308</v>
      </c>
      <c r="Z41" s="126">
        <v>-15.730643402399128</v>
      </c>
    </row>
    <row r="42" spans="1:26" ht="13.5" customHeight="1" thickBot="1">
      <c r="A42" s="97"/>
      <c r="B42" s="27"/>
      <c r="C42" s="27"/>
      <c r="D42" s="96"/>
      <c r="E42" s="162" t="s">
        <v>161</v>
      </c>
      <c r="F42" s="74"/>
      <c r="G42" s="95">
        <v>3545</v>
      </c>
      <c r="H42" s="94">
        <v>3890</v>
      </c>
      <c r="I42" s="94">
        <v>-345</v>
      </c>
      <c r="J42" s="127">
        <v>-8.868894601542417</v>
      </c>
      <c r="K42" s="94">
        <v>275</v>
      </c>
      <c r="L42" s="94">
        <v>232</v>
      </c>
      <c r="M42" s="94">
        <v>43</v>
      </c>
      <c r="N42" s="127">
        <v>18.53448275862069</v>
      </c>
      <c r="O42" s="94">
        <v>65</v>
      </c>
      <c r="P42" s="94">
        <v>83</v>
      </c>
      <c r="Q42" s="94">
        <v>-18</v>
      </c>
      <c r="R42" s="127">
        <v>-21.686746987951807</v>
      </c>
      <c r="S42" s="94">
        <v>586</v>
      </c>
      <c r="T42" s="94">
        <v>651</v>
      </c>
      <c r="U42" s="94">
        <v>-65</v>
      </c>
      <c r="V42" s="127">
        <v>-9.98463901689708</v>
      </c>
      <c r="W42" s="94">
        <v>2619</v>
      </c>
      <c r="X42" s="94">
        <v>2924</v>
      </c>
      <c r="Y42" s="94">
        <v>-305</v>
      </c>
      <c r="Z42" s="126">
        <v>-10.430916552667579</v>
      </c>
    </row>
    <row r="43" spans="1:26" ht="13.5" customHeight="1">
      <c r="A43" s="77"/>
      <c r="B43" s="76"/>
      <c r="C43" s="76"/>
      <c r="D43" s="130"/>
      <c r="E43" s="163" t="s">
        <v>212</v>
      </c>
      <c r="F43" s="76"/>
      <c r="G43" s="120">
        <v>62902</v>
      </c>
      <c r="H43" s="119">
        <v>67886</v>
      </c>
      <c r="I43" s="119">
        <v>-4984</v>
      </c>
      <c r="J43" s="129">
        <v>-7.341719942256136</v>
      </c>
      <c r="K43" s="119">
        <v>6237</v>
      </c>
      <c r="L43" s="119">
        <v>6282</v>
      </c>
      <c r="M43" s="119">
        <v>-45</v>
      </c>
      <c r="N43" s="129">
        <v>-0.7163323782234957</v>
      </c>
      <c r="O43" s="119">
        <v>1023</v>
      </c>
      <c r="P43" s="119">
        <v>1180</v>
      </c>
      <c r="Q43" s="119">
        <v>-157</v>
      </c>
      <c r="R43" s="129">
        <v>-13.305084745762711</v>
      </c>
      <c r="S43" s="119">
        <v>9437</v>
      </c>
      <c r="T43" s="119">
        <v>9600</v>
      </c>
      <c r="U43" s="119">
        <v>-163</v>
      </c>
      <c r="V43" s="129">
        <v>-1.6979166666666667</v>
      </c>
      <c r="W43" s="119">
        <v>46205</v>
      </c>
      <c r="X43" s="119">
        <v>50824</v>
      </c>
      <c r="Y43" s="119">
        <v>-4619</v>
      </c>
      <c r="Z43" s="128">
        <v>-9.088226034944121</v>
      </c>
    </row>
    <row r="44" spans="1:26" ht="13.5" customHeight="1">
      <c r="A44" s="97"/>
      <c r="B44" s="521" t="s">
        <v>215</v>
      </c>
      <c r="C44" s="27"/>
      <c r="D44" s="96"/>
      <c r="E44" s="162" t="s">
        <v>159</v>
      </c>
      <c r="F44" s="74"/>
      <c r="G44" s="95">
        <v>2585</v>
      </c>
      <c r="H44" s="94">
        <v>2517</v>
      </c>
      <c r="I44" s="94">
        <v>68</v>
      </c>
      <c r="J44" s="127">
        <v>2.7016289233214144</v>
      </c>
      <c r="K44" s="94">
        <v>221</v>
      </c>
      <c r="L44" s="94">
        <v>214</v>
      </c>
      <c r="M44" s="94">
        <v>7</v>
      </c>
      <c r="N44" s="127">
        <v>3.2710280373831777</v>
      </c>
      <c r="O44" s="94">
        <v>92</v>
      </c>
      <c r="P44" s="94">
        <v>107</v>
      </c>
      <c r="Q44" s="94">
        <v>-15</v>
      </c>
      <c r="R44" s="127">
        <v>-14.018691588785046</v>
      </c>
      <c r="S44" s="94">
        <v>629</v>
      </c>
      <c r="T44" s="94">
        <v>555</v>
      </c>
      <c r="U44" s="94">
        <v>74</v>
      </c>
      <c r="V44" s="127">
        <v>13.333333333333334</v>
      </c>
      <c r="W44" s="94">
        <v>1643</v>
      </c>
      <c r="X44" s="94">
        <v>1641</v>
      </c>
      <c r="Y44" s="94">
        <v>2</v>
      </c>
      <c r="Z44" s="126">
        <v>0.1218769043266301</v>
      </c>
    </row>
    <row r="45" spans="1:26" ht="13.5" customHeight="1">
      <c r="A45" s="97"/>
      <c r="B45" s="521"/>
      <c r="C45" s="27"/>
      <c r="D45" s="96"/>
      <c r="E45" s="162" t="s">
        <v>158</v>
      </c>
      <c r="F45" s="74"/>
      <c r="G45" s="95">
        <v>8412</v>
      </c>
      <c r="H45" s="94">
        <v>9550</v>
      </c>
      <c r="I45" s="94">
        <v>-1138</v>
      </c>
      <c r="J45" s="127">
        <v>-11.916230366492147</v>
      </c>
      <c r="K45" s="94">
        <v>805</v>
      </c>
      <c r="L45" s="94">
        <v>913</v>
      </c>
      <c r="M45" s="94">
        <v>-108</v>
      </c>
      <c r="N45" s="127">
        <v>-11.829134720700985</v>
      </c>
      <c r="O45" s="94">
        <v>165</v>
      </c>
      <c r="P45" s="94">
        <v>217</v>
      </c>
      <c r="Q45" s="94">
        <v>-52</v>
      </c>
      <c r="R45" s="127">
        <v>-23.963133640552996</v>
      </c>
      <c r="S45" s="94">
        <v>1078</v>
      </c>
      <c r="T45" s="94">
        <v>1138</v>
      </c>
      <c r="U45" s="94">
        <v>-60</v>
      </c>
      <c r="V45" s="127">
        <v>-5.272407732864675</v>
      </c>
      <c r="W45" s="94">
        <v>6364</v>
      </c>
      <c r="X45" s="94">
        <v>7282</v>
      </c>
      <c r="Y45" s="94">
        <v>-918</v>
      </c>
      <c r="Z45" s="126">
        <v>-12.606426805822576</v>
      </c>
    </row>
    <row r="46" spans="1:26" ht="13.5" customHeight="1">
      <c r="A46" s="97"/>
      <c r="B46" s="521"/>
      <c r="C46" s="27"/>
      <c r="D46" s="96"/>
      <c r="E46" s="162" t="s">
        <v>157</v>
      </c>
      <c r="F46" s="74"/>
      <c r="G46" s="95">
        <v>28042</v>
      </c>
      <c r="H46" s="94">
        <v>30113</v>
      </c>
      <c r="I46" s="94">
        <v>-2071</v>
      </c>
      <c r="J46" s="127">
        <v>-6.877428353202935</v>
      </c>
      <c r="K46" s="94">
        <v>2611</v>
      </c>
      <c r="L46" s="94">
        <v>2456</v>
      </c>
      <c r="M46" s="94">
        <v>155</v>
      </c>
      <c r="N46" s="127">
        <v>6.311074918566775</v>
      </c>
      <c r="O46" s="94">
        <v>418</v>
      </c>
      <c r="P46" s="94">
        <v>454</v>
      </c>
      <c r="Q46" s="94">
        <v>-36</v>
      </c>
      <c r="R46" s="127">
        <v>-7.929515418502203</v>
      </c>
      <c r="S46" s="94">
        <v>4330</v>
      </c>
      <c r="T46" s="94">
        <v>4450</v>
      </c>
      <c r="U46" s="94">
        <v>-120</v>
      </c>
      <c r="V46" s="127">
        <v>-2.696629213483146</v>
      </c>
      <c r="W46" s="94">
        <v>20683</v>
      </c>
      <c r="X46" s="94">
        <v>22753</v>
      </c>
      <c r="Y46" s="94">
        <v>-2070</v>
      </c>
      <c r="Z46" s="126">
        <v>-9.097701402012921</v>
      </c>
    </row>
    <row r="47" spans="1:26" ht="13.5" customHeight="1">
      <c r="A47" s="97"/>
      <c r="B47" s="521"/>
      <c r="C47" s="27"/>
      <c r="D47" s="96"/>
      <c r="E47" s="162" t="s">
        <v>156</v>
      </c>
      <c r="F47" s="74"/>
      <c r="G47" s="95">
        <v>17965</v>
      </c>
      <c r="H47" s="94">
        <v>19335</v>
      </c>
      <c r="I47" s="94">
        <v>-1370</v>
      </c>
      <c r="J47" s="127">
        <v>-7.08559606930437</v>
      </c>
      <c r="K47" s="94">
        <v>1773</v>
      </c>
      <c r="L47" s="94">
        <v>1871</v>
      </c>
      <c r="M47" s="94">
        <v>-98</v>
      </c>
      <c r="N47" s="127">
        <v>-5.237840726884019</v>
      </c>
      <c r="O47" s="94">
        <v>137</v>
      </c>
      <c r="P47" s="94">
        <v>164</v>
      </c>
      <c r="Q47" s="94">
        <v>-27</v>
      </c>
      <c r="R47" s="127">
        <v>-16.463414634146343</v>
      </c>
      <c r="S47" s="94">
        <v>2193</v>
      </c>
      <c r="T47" s="94">
        <v>2229</v>
      </c>
      <c r="U47" s="94">
        <v>-36</v>
      </c>
      <c r="V47" s="127">
        <v>-1.6150740242261103</v>
      </c>
      <c r="W47" s="94">
        <v>13862</v>
      </c>
      <c r="X47" s="94">
        <v>15071</v>
      </c>
      <c r="Y47" s="94">
        <v>-1209</v>
      </c>
      <c r="Z47" s="126">
        <v>-8.022029062437795</v>
      </c>
    </row>
    <row r="48" spans="1:26" ht="13.5" customHeight="1">
      <c r="A48" s="97"/>
      <c r="B48" s="521"/>
      <c r="C48" s="27"/>
      <c r="D48" s="96"/>
      <c r="E48" s="162" t="s">
        <v>155</v>
      </c>
      <c r="F48" s="74"/>
      <c r="G48" s="95">
        <v>3359</v>
      </c>
      <c r="H48" s="94">
        <v>3474</v>
      </c>
      <c r="I48" s="94">
        <v>-115</v>
      </c>
      <c r="J48" s="127">
        <v>-3.3103051237766263</v>
      </c>
      <c r="K48" s="94">
        <v>575</v>
      </c>
      <c r="L48" s="94">
        <v>611</v>
      </c>
      <c r="M48" s="94">
        <v>-36</v>
      </c>
      <c r="N48" s="127">
        <v>-5.8919803600654665</v>
      </c>
      <c r="O48" s="94">
        <v>147</v>
      </c>
      <c r="P48" s="94">
        <v>173</v>
      </c>
      <c r="Q48" s="94">
        <v>-26</v>
      </c>
      <c r="R48" s="127">
        <v>-15.028901734104046</v>
      </c>
      <c r="S48" s="94">
        <v>755</v>
      </c>
      <c r="T48" s="94">
        <v>794</v>
      </c>
      <c r="U48" s="94">
        <v>-39</v>
      </c>
      <c r="V48" s="127">
        <v>-4.91183879093199</v>
      </c>
      <c r="W48" s="94">
        <v>1882</v>
      </c>
      <c r="X48" s="94">
        <v>1896</v>
      </c>
      <c r="Y48" s="94">
        <v>-14</v>
      </c>
      <c r="Z48" s="126">
        <v>-0.7383966244725738</v>
      </c>
    </row>
    <row r="49" spans="1:26" ht="13.5" customHeight="1" thickBot="1">
      <c r="A49" s="97"/>
      <c r="B49" s="27"/>
      <c r="C49" s="27"/>
      <c r="D49" s="96"/>
      <c r="E49" s="162" t="s">
        <v>154</v>
      </c>
      <c r="F49" s="74"/>
      <c r="G49" s="95">
        <v>2539</v>
      </c>
      <c r="H49" s="94">
        <v>2897</v>
      </c>
      <c r="I49" s="94">
        <v>-358</v>
      </c>
      <c r="J49" s="127">
        <v>-12.3576113220573</v>
      </c>
      <c r="K49" s="94">
        <v>252</v>
      </c>
      <c r="L49" s="94">
        <v>217</v>
      </c>
      <c r="M49" s="94">
        <v>35</v>
      </c>
      <c r="N49" s="127">
        <v>16.129032258064516</v>
      </c>
      <c r="O49" s="94">
        <v>64</v>
      </c>
      <c r="P49" s="94">
        <v>65</v>
      </c>
      <c r="Q49" s="94">
        <v>-1</v>
      </c>
      <c r="R49" s="127">
        <v>-1.5384615384615385</v>
      </c>
      <c r="S49" s="94">
        <v>452</v>
      </c>
      <c r="T49" s="94">
        <v>434</v>
      </c>
      <c r="U49" s="94">
        <v>18</v>
      </c>
      <c r="V49" s="127">
        <v>4.147465437788019</v>
      </c>
      <c r="W49" s="94">
        <v>1771</v>
      </c>
      <c r="X49" s="94">
        <v>2181</v>
      </c>
      <c r="Y49" s="94">
        <v>-410</v>
      </c>
      <c r="Z49" s="126">
        <v>-18.79871618523613</v>
      </c>
    </row>
    <row r="50" spans="1:26" ht="13.5" customHeight="1">
      <c r="A50" s="77"/>
      <c r="B50" s="76"/>
      <c r="C50" s="76"/>
      <c r="D50" s="130"/>
      <c r="E50" s="163" t="s">
        <v>212</v>
      </c>
      <c r="F50" s="76"/>
      <c r="G50" s="120">
        <v>19923</v>
      </c>
      <c r="H50" s="119">
        <v>20900</v>
      </c>
      <c r="I50" s="119">
        <v>-977</v>
      </c>
      <c r="J50" s="129">
        <v>-4.6746411483253585</v>
      </c>
      <c r="K50" s="119">
        <v>2683</v>
      </c>
      <c r="L50" s="119">
        <v>2553</v>
      </c>
      <c r="M50" s="119">
        <v>130</v>
      </c>
      <c r="N50" s="129">
        <v>5.09204857030944</v>
      </c>
      <c r="O50" s="119">
        <v>374</v>
      </c>
      <c r="P50" s="119">
        <v>350</v>
      </c>
      <c r="Q50" s="119">
        <v>24</v>
      </c>
      <c r="R50" s="129">
        <v>6.857142857142857</v>
      </c>
      <c r="S50" s="119">
        <v>3115</v>
      </c>
      <c r="T50" s="119">
        <v>3333</v>
      </c>
      <c r="U50" s="119">
        <v>-218</v>
      </c>
      <c r="V50" s="129">
        <v>-6.540654065406541</v>
      </c>
      <c r="W50" s="119">
        <v>13751</v>
      </c>
      <c r="X50" s="119">
        <v>14664</v>
      </c>
      <c r="Y50" s="119">
        <v>-913</v>
      </c>
      <c r="Z50" s="128">
        <v>-6.2261320240043645</v>
      </c>
    </row>
    <row r="51" spans="1:26" ht="13.5" customHeight="1">
      <c r="A51" s="97"/>
      <c r="B51" s="521" t="s">
        <v>214</v>
      </c>
      <c r="C51" s="27"/>
      <c r="D51" s="96"/>
      <c r="E51" s="162" t="s">
        <v>152</v>
      </c>
      <c r="F51" s="74"/>
      <c r="G51" s="95">
        <v>1532</v>
      </c>
      <c r="H51" s="94">
        <v>1572</v>
      </c>
      <c r="I51" s="94">
        <v>-40</v>
      </c>
      <c r="J51" s="127">
        <v>-2.544529262086514</v>
      </c>
      <c r="K51" s="94">
        <v>107</v>
      </c>
      <c r="L51" s="94">
        <v>122</v>
      </c>
      <c r="M51" s="94">
        <v>-15</v>
      </c>
      <c r="N51" s="127">
        <v>-12.295081967213115</v>
      </c>
      <c r="O51" s="94">
        <v>21</v>
      </c>
      <c r="P51" s="94">
        <v>37</v>
      </c>
      <c r="Q51" s="94">
        <v>-16</v>
      </c>
      <c r="R51" s="127">
        <v>-43.24324324324324</v>
      </c>
      <c r="S51" s="94">
        <v>255</v>
      </c>
      <c r="T51" s="94">
        <v>284</v>
      </c>
      <c r="U51" s="94">
        <v>-29</v>
      </c>
      <c r="V51" s="127">
        <v>-10.211267605633802</v>
      </c>
      <c r="W51" s="94">
        <v>1149</v>
      </c>
      <c r="X51" s="94">
        <v>1129</v>
      </c>
      <c r="Y51" s="94">
        <v>20</v>
      </c>
      <c r="Z51" s="126">
        <v>1.7714791851195748</v>
      </c>
    </row>
    <row r="52" spans="1:26" ht="13.5" customHeight="1">
      <c r="A52" s="97"/>
      <c r="B52" s="521"/>
      <c r="C52" s="27"/>
      <c r="D52" s="96"/>
      <c r="E52" s="162" t="s">
        <v>151</v>
      </c>
      <c r="F52" s="74"/>
      <c r="G52" s="95">
        <v>1304</v>
      </c>
      <c r="H52" s="94">
        <v>1418</v>
      </c>
      <c r="I52" s="94">
        <v>-114</v>
      </c>
      <c r="J52" s="127">
        <v>-8.039492242595205</v>
      </c>
      <c r="K52" s="94">
        <v>97</v>
      </c>
      <c r="L52" s="94">
        <v>108</v>
      </c>
      <c r="M52" s="94">
        <v>-11</v>
      </c>
      <c r="N52" s="127">
        <v>-10.185185185185185</v>
      </c>
      <c r="O52" s="94">
        <v>80</v>
      </c>
      <c r="P52" s="94">
        <v>59</v>
      </c>
      <c r="Q52" s="94">
        <v>21</v>
      </c>
      <c r="R52" s="127">
        <v>35.59322033898305</v>
      </c>
      <c r="S52" s="94">
        <v>231</v>
      </c>
      <c r="T52" s="94">
        <v>237</v>
      </c>
      <c r="U52" s="94">
        <v>-6</v>
      </c>
      <c r="V52" s="127">
        <v>-2.5316455696202533</v>
      </c>
      <c r="W52" s="94">
        <v>896</v>
      </c>
      <c r="X52" s="94">
        <v>1014</v>
      </c>
      <c r="Y52" s="94">
        <v>-118</v>
      </c>
      <c r="Z52" s="126">
        <v>-11.637080867850099</v>
      </c>
    </row>
    <row r="53" spans="1:26" ht="13.5" customHeight="1">
      <c r="A53" s="97"/>
      <c r="B53" s="521"/>
      <c r="C53" s="27"/>
      <c r="D53" s="96"/>
      <c r="E53" s="162" t="s">
        <v>150</v>
      </c>
      <c r="F53" s="74"/>
      <c r="G53" s="95">
        <v>5269</v>
      </c>
      <c r="H53" s="94">
        <v>5420</v>
      </c>
      <c r="I53" s="94">
        <v>-151</v>
      </c>
      <c r="J53" s="127">
        <v>-2.7859778597785976</v>
      </c>
      <c r="K53" s="94">
        <v>672</v>
      </c>
      <c r="L53" s="94">
        <v>503</v>
      </c>
      <c r="M53" s="94">
        <v>169</v>
      </c>
      <c r="N53" s="127">
        <v>33.59840954274354</v>
      </c>
      <c r="O53" s="94">
        <v>103</v>
      </c>
      <c r="P53" s="94">
        <v>65</v>
      </c>
      <c r="Q53" s="94">
        <v>38</v>
      </c>
      <c r="R53" s="127">
        <v>58.46153846153846</v>
      </c>
      <c r="S53" s="94">
        <v>717</v>
      </c>
      <c r="T53" s="94">
        <v>757</v>
      </c>
      <c r="U53" s="94">
        <v>-40</v>
      </c>
      <c r="V53" s="127">
        <v>-5.284015852047556</v>
      </c>
      <c r="W53" s="94">
        <v>3777</v>
      </c>
      <c r="X53" s="94">
        <v>4095</v>
      </c>
      <c r="Y53" s="94">
        <v>-318</v>
      </c>
      <c r="Z53" s="126">
        <v>-7.7655677655677655</v>
      </c>
    </row>
    <row r="54" spans="1:26" ht="13.5" customHeight="1">
      <c r="A54" s="97"/>
      <c r="B54" s="521"/>
      <c r="C54" s="27"/>
      <c r="D54" s="96"/>
      <c r="E54" s="162" t="s">
        <v>149</v>
      </c>
      <c r="F54" s="74"/>
      <c r="G54" s="95">
        <v>7667</v>
      </c>
      <c r="H54" s="94">
        <v>8179</v>
      </c>
      <c r="I54" s="94">
        <v>-512</v>
      </c>
      <c r="J54" s="127">
        <v>-6.259933977258833</v>
      </c>
      <c r="K54" s="94">
        <v>1322</v>
      </c>
      <c r="L54" s="94">
        <v>1333</v>
      </c>
      <c r="M54" s="94">
        <v>-11</v>
      </c>
      <c r="N54" s="127">
        <v>-0.8252063015753939</v>
      </c>
      <c r="O54" s="94">
        <v>93</v>
      </c>
      <c r="P54" s="94">
        <v>81</v>
      </c>
      <c r="Q54" s="94">
        <v>12</v>
      </c>
      <c r="R54" s="127">
        <v>14.814814814814815</v>
      </c>
      <c r="S54" s="94">
        <v>1280</v>
      </c>
      <c r="T54" s="94">
        <v>1406</v>
      </c>
      <c r="U54" s="94">
        <v>-126</v>
      </c>
      <c r="V54" s="127">
        <v>-8.961593172119487</v>
      </c>
      <c r="W54" s="94">
        <v>4972</v>
      </c>
      <c r="X54" s="94">
        <v>5359</v>
      </c>
      <c r="Y54" s="94">
        <v>-387</v>
      </c>
      <c r="Z54" s="126">
        <v>-7.221496547863407</v>
      </c>
    </row>
    <row r="55" spans="1:26" ht="13.5" customHeight="1" thickBot="1">
      <c r="A55" s="97"/>
      <c r="B55" s="27"/>
      <c r="C55" s="27"/>
      <c r="D55" s="96"/>
      <c r="E55" s="162" t="s">
        <v>148</v>
      </c>
      <c r="F55" s="74"/>
      <c r="G55" s="95">
        <v>4151</v>
      </c>
      <c r="H55" s="94">
        <v>4311</v>
      </c>
      <c r="I55" s="94">
        <v>-160</v>
      </c>
      <c r="J55" s="127">
        <v>-3.711435861749014</v>
      </c>
      <c r="K55" s="94">
        <v>485</v>
      </c>
      <c r="L55" s="94">
        <v>487</v>
      </c>
      <c r="M55" s="94">
        <v>-2</v>
      </c>
      <c r="N55" s="127">
        <v>-0.4106776180698152</v>
      </c>
      <c r="O55" s="94">
        <v>77</v>
      </c>
      <c r="P55" s="94">
        <v>108</v>
      </c>
      <c r="Q55" s="94">
        <v>-31</v>
      </c>
      <c r="R55" s="127">
        <v>-28.703703703703702</v>
      </c>
      <c r="S55" s="94">
        <v>632</v>
      </c>
      <c r="T55" s="94">
        <v>649</v>
      </c>
      <c r="U55" s="94">
        <v>-17</v>
      </c>
      <c r="V55" s="127">
        <v>-2.6194144838212634</v>
      </c>
      <c r="W55" s="94">
        <v>2957</v>
      </c>
      <c r="X55" s="94">
        <v>3067</v>
      </c>
      <c r="Y55" s="94">
        <v>-110</v>
      </c>
      <c r="Z55" s="126">
        <v>-3.5865666775350507</v>
      </c>
    </row>
    <row r="56" spans="1:26" ht="13.5" customHeight="1">
      <c r="A56" s="77"/>
      <c r="B56" s="76"/>
      <c r="C56" s="76"/>
      <c r="D56" s="130"/>
      <c r="E56" s="163" t="s">
        <v>212</v>
      </c>
      <c r="F56" s="76"/>
      <c r="G56" s="120">
        <v>10622</v>
      </c>
      <c r="H56" s="119">
        <v>10880</v>
      </c>
      <c r="I56" s="119">
        <v>-258</v>
      </c>
      <c r="J56" s="129">
        <v>-2.3713235294117645</v>
      </c>
      <c r="K56" s="119">
        <v>799</v>
      </c>
      <c r="L56" s="119">
        <v>771</v>
      </c>
      <c r="M56" s="119">
        <v>28</v>
      </c>
      <c r="N56" s="129">
        <v>3.6316472114137484</v>
      </c>
      <c r="O56" s="119">
        <v>144</v>
      </c>
      <c r="P56" s="119">
        <v>194</v>
      </c>
      <c r="Q56" s="119">
        <v>-50</v>
      </c>
      <c r="R56" s="129">
        <v>-25.77319587628866</v>
      </c>
      <c r="S56" s="119">
        <v>1545</v>
      </c>
      <c r="T56" s="119">
        <v>1606</v>
      </c>
      <c r="U56" s="119">
        <v>-61</v>
      </c>
      <c r="V56" s="129">
        <v>-3.7982565379825655</v>
      </c>
      <c r="W56" s="119">
        <v>8134</v>
      </c>
      <c r="X56" s="119">
        <v>8309</v>
      </c>
      <c r="Y56" s="119">
        <v>-175</v>
      </c>
      <c r="Z56" s="128">
        <v>-2.1061499578770007</v>
      </c>
    </row>
    <row r="57" spans="1:26" ht="13.5" customHeight="1">
      <c r="A57" s="97"/>
      <c r="B57" s="521" t="s">
        <v>213</v>
      </c>
      <c r="C57" s="27"/>
      <c r="D57" s="96"/>
      <c r="E57" s="162" t="s">
        <v>146</v>
      </c>
      <c r="F57" s="74"/>
      <c r="G57" s="95">
        <v>2024</v>
      </c>
      <c r="H57" s="94">
        <v>2027</v>
      </c>
      <c r="I57" s="94">
        <v>-3</v>
      </c>
      <c r="J57" s="127">
        <v>-0.1480019733596448</v>
      </c>
      <c r="K57" s="94">
        <v>158</v>
      </c>
      <c r="L57" s="94">
        <v>124</v>
      </c>
      <c r="M57" s="94">
        <v>34</v>
      </c>
      <c r="N57" s="127">
        <v>27.419354838709676</v>
      </c>
      <c r="O57" s="94">
        <v>49</v>
      </c>
      <c r="P57" s="94">
        <v>54</v>
      </c>
      <c r="Q57" s="94">
        <v>-5</v>
      </c>
      <c r="R57" s="127">
        <v>-9.25925925925926</v>
      </c>
      <c r="S57" s="94">
        <v>269</v>
      </c>
      <c r="T57" s="94">
        <v>208</v>
      </c>
      <c r="U57" s="94">
        <v>61</v>
      </c>
      <c r="V57" s="127">
        <v>29.326923076923077</v>
      </c>
      <c r="W57" s="94">
        <v>1548</v>
      </c>
      <c r="X57" s="94">
        <v>1641</v>
      </c>
      <c r="Y57" s="94">
        <v>-93</v>
      </c>
      <c r="Z57" s="126">
        <v>-5.6672760511883</v>
      </c>
    </row>
    <row r="58" spans="1:26" ht="13.5" customHeight="1">
      <c r="A58" s="97"/>
      <c r="B58" s="521"/>
      <c r="C58" s="27"/>
      <c r="D58" s="96"/>
      <c r="E58" s="162" t="s">
        <v>145</v>
      </c>
      <c r="F58" s="74"/>
      <c r="G58" s="95">
        <v>2843</v>
      </c>
      <c r="H58" s="94">
        <v>3000</v>
      </c>
      <c r="I58" s="94">
        <v>-157</v>
      </c>
      <c r="J58" s="127">
        <v>-5.233333333333333</v>
      </c>
      <c r="K58" s="94">
        <v>174</v>
      </c>
      <c r="L58" s="94">
        <v>180</v>
      </c>
      <c r="M58" s="94">
        <v>-6</v>
      </c>
      <c r="N58" s="127">
        <v>-3.3333333333333335</v>
      </c>
      <c r="O58" s="94">
        <v>37</v>
      </c>
      <c r="P58" s="94">
        <v>69</v>
      </c>
      <c r="Q58" s="94">
        <v>-32</v>
      </c>
      <c r="R58" s="127">
        <v>-46.3768115942029</v>
      </c>
      <c r="S58" s="94">
        <v>408</v>
      </c>
      <c r="T58" s="94">
        <v>461</v>
      </c>
      <c r="U58" s="94">
        <v>-53</v>
      </c>
      <c r="V58" s="127">
        <v>-11.496746203904555</v>
      </c>
      <c r="W58" s="94">
        <v>2224</v>
      </c>
      <c r="X58" s="94">
        <v>2290</v>
      </c>
      <c r="Y58" s="94">
        <v>-66</v>
      </c>
      <c r="Z58" s="126">
        <v>-2.8820960698689957</v>
      </c>
    </row>
    <row r="59" spans="1:26" ht="13.5" customHeight="1">
      <c r="A59" s="97"/>
      <c r="B59" s="521"/>
      <c r="C59" s="27"/>
      <c r="D59" s="96"/>
      <c r="E59" s="162" t="s">
        <v>144</v>
      </c>
      <c r="F59" s="74"/>
      <c r="G59" s="95">
        <v>3764</v>
      </c>
      <c r="H59" s="94">
        <v>3660</v>
      </c>
      <c r="I59" s="94">
        <v>104</v>
      </c>
      <c r="J59" s="127">
        <v>2.841530054644809</v>
      </c>
      <c r="K59" s="94">
        <v>260</v>
      </c>
      <c r="L59" s="94">
        <v>243</v>
      </c>
      <c r="M59" s="94">
        <v>17</v>
      </c>
      <c r="N59" s="127">
        <v>6.995884773662551</v>
      </c>
      <c r="O59" s="94">
        <v>35</v>
      </c>
      <c r="P59" s="94">
        <v>50</v>
      </c>
      <c r="Q59" s="94">
        <v>-15</v>
      </c>
      <c r="R59" s="127">
        <v>-30</v>
      </c>
      <c r="S59" s="94">
        <v>549</v>
      </c>
      <c r="T59" s="94">
        <v>530</v>
      </c>
      <c r="U59" s="94">
        <v>19</v>
      </c>
      <c r="V59" s="127">
        <v>3.5849056603773586</v>
      </c>
      <c r="W59" s="94">
        <v>2920</v>
      </c>
      <c r="X59" s="94">
        <v>2837</v>
      </c>
      <c r="Y59" s="94">
        <v>83</v>
      </c>
      <c r="Z59" s="126">
        <v>2.9256256609094113</v>
      </c>
    </row>
    <row r="60" spans="1:26" ht="13.5" customHeight="1" thickBot="1">
      <c r="A60" s="97"/>
      <c r="B60" s="27"/>
      <c r="C60" s="27"/>
      <c r="D60" s="96"/>
      <c r="E60" s="162" t="s">
        <v>143</v>
      </c>
      <c r="F60" s="74"/>
      <c r="G60" s="95">
        <v>1991</v>
      </c>
      <c r="H60" s="94">
        <v>2193</v>
      </c>
      <c r="I60" s="94">
        <v>-202</v>
      </c>
      <c r="J60" s="127">
        <v>-9.211126310989512</v>
      </c>
      <c r="K60" s="94">
        <v>207</v>
      </c>
      <c r="L60" s="94">
        <v>224</v>
      </c>
      <c r="M60" s="94">
        <v>-17</v>
      </c>
      <c r="N60" s="127">
        <v>-7.589285714285714</v>
      </c>
      <c r="O60" s="94">
        <v>23</v>
      </c>
      <c r="P60" s="94">
        <v>21</v>
      </c>
      <c r="Q60" s="94">
        <v>2</v>
      </c>
      <c r="R60" s="127">
        <v>9.523809523809524</v>
      </c>
      <c r="S60" s="94">
        <v>319</v>
      </c>
      <c r="T60" s="94">
        <v>407</v>
      </c>
      <c r="U60" s="94">
        <v>-88</v>
      </c>
      <c r="V60" s="127">
        <v>-21.62162162162162</v>
      </c>
      <c r="W60" s="94">
        <v>1442</v>
      </c>
      <c r="X60" s="94">
        <v>1541</v>
      </c>
      <c r="Y60" s="94">
        <v>-99</v>
      </c>
      <c r="Z60" s="126">
        <v>-6.424399740428293</v>
      </c>
    </row>
    <row r="61" spans="1:26" ht="13.5" customHeight="1">
      <c r="A61" s="77"/>
      <c r="B61" s="76"/>
      <c r="C61" s="76"/>
      <c r="D61" s="130"/>
      <c r="E61" s="163" t="s">
        <v>212</v>
      </c>
      <c r="F61" s="76"/>
      <c r="G61" s="120">
        <v>39512</v>
      </c>
      <c r="H61" s="119">
        <v>41191</v>
      </c>
      <c r="I61" s="119">
        <v>-1679</v>
      </c>
      <c r="J61" s="129">
        <v>-4.076133135879197</v>
      </c>
      <c r="K61" s="119">
        <v>4032</v>
      </c>
      <c r="L61" s="119">
        <v>3997</v>
      </c>
      <c r="M61" s="119">
        <v>35</v>
      </c>
      <c r="N61" s="129">
        <v>0.8756567425569177</v>
      </c>
      <c r="O61" s="119">
        <v>1302</v>
      </c>
      <c r="P61" s="119">
        <v>1485</v>
      </c>
      <c r="Q61" s="119">
        <v>-183</v>
      </c>
      <c r="R61" s="129">
        <v>-12.323232323232324</v>
      </c>
      <c r="S61" s="119">
        <v>4936</v>
      </c>
      <c r="T61" s="119">
        <v>4750</v>
      </c>
      <c r="U61" s="119">
        <v>186</v>
      </c>
      <c r="V61" s="129">
        <v>3.9157894736842107</v>
      </c>
      <c r="W61" s="119">
        <v>29242</v>
      </c>
      <c r="X61" s="119">
        <v>30959</v>
      </c>
      <c r="Y61" s="119">
        <v>-1717</v>
      </c>
      <c r="Z61" s="128">
        <v>-5.546044768887884</v>
      </c>
    </row>
    <row r="62" spans="1:26" ht="13.5" customHeight="1">
      <c r="A62" s="97"/>
      <c r="B62" s="521" t="s">
        <v>211</v>
      </c>
      <c r="C62" s="27"/>
      <c r="D62" s="96"/>
      <c r="E62" s="162" t="s">
        <v>141</v>
      </c>
      <c r="F62" s="74"/>
      <c r="G62" s="95">
        <v>18125</v>
      </c>
      <c r="H62" s="94">
        <v>18898</v>
      </c>
      <c r="I62" s="94">
        <v>-773</v>
      </c>
      <c r="J62" s="127">
        <v>-4.090379934384591</v>
      </c>
      <c r="K62" s="94">
        <v>1725</v>
      </c>
      <c r="L62" s="94">
        <v>1690</v>
      </c>
      <c r="M62" s="94">
        <v>35</v>
      </c>
      <c r="N62" s="127">
        <v>2.0710059171597632</v>
      </c>
      <c r="O62" s="94">
        <v>630</v>
      </c>
      <c r="P62" s="94">
        <v>694</v>
      </c>
      <c r="Q62" s="94">
        <v>-64</v>
      </c>
      <c r="R62" s="127">
        <v>-9.221902017291066</v>
      </c>
      <c r="S62" s="94">
        <v>1645</v>
      </c>
      <c r="T62" s="94">
        <v>1547</v>
      </c>
      <c r="U62" s="94">
        <v>98</v>
      </c>
      <c r="V62" s="127">
        <v>6.334841628959276</v>
      </c>
      <c r="W62" s="94">
        <v>14125</v>
      </c>
      <c r="X62" s="94">
        <v>14967</v>
      </c>
      <c r="Y62" s="94">
        <v>-842</v>
      </c>
      <c r="Z62" s="126">
        <v>-5.625709895102559</v>
      </c>
    </row>
    <row r="63" spans="1:26" ht="13.5" customHeight="1">
      <c r="A63" s="97"/>
      <c r="B63" s="521"/>
      <c r="C63" s="27"/>
      <c r="D63" s="96"/>
      <c r="E63" s="162" t="s">
        <v>140</v>
      </c>
      <c r="F63" s="74"/>
      <c r="G63" s="95">
        <v>1810</v>
      </c>
      <c r="H63" s="94">
        <v>2079</v>
      </c>
      <c r="I63" s="94">
        <v>-269</v>
      </c>
      <c r="J63" s="127">
        <v>-12.938912938912939</v>
      </c>
      <c r="K63" s="94">
        <v>190</v>
      </c>
      <c r="L63" s="94">
        <v>176</v>
      </c>
      <c r="M63" s="94">
        <v>14</v>
      </c>
      <c r="N63" s="127">
        <v>7.954545454545454</v>
      </c>
      <c r="O63" s="94">
        <v>88</v>
      </c>
      <c r="P63" s="94">
        <v>104</v>
      </c>
      <c r="Q63" s="94">
        <v>-16</v>
      </c>
      <c r="R63" s="127">
        <v>-15.384615384615385</v>
      </c>
      <c r="S63" s="94">
        <v>241</v>
      </c>
      <c r="T63" s="94">
        <v>278</v>
      </c>
      <c r="U63" s="94">
        <v>-37</v>
      </c>
      <c r="V63" s="127">
        <v>-13.309352517985612</v>
      </c>
      <c r="W63" s="94">
        <v>1291</v>
      </c>
      <c r="X63" s="94">
        <v>1521</v>
      </c>
      <c r="Y63" s="94">
        <v>-230</v>
      </c>
      <c r="Z63" s="126">
        <v>-15.121630506245891</v>
      </c>
    </row>
    <row r="64" spans="1:26" ht="13.5" customHeight="1">
      <c r="A64" s="97"/>
      <c r="B64" s="521"/>
      <c r="C64" s="27"/>
      <c r="D64" s="96"/>
      <c r="E64" s="162" t="s">
        <v>139</v>
      </c>
      <c r="F64" s="74"/>
      <c r="G64" s="95">
        <v>3328</v>
      </c>
      <c r="H64" s="94">
        <v>3753</v>
      </c>
      <c r="I64" s="94">
        <v>-425</v>
      </c>
      <c r="J64" s="127">
        <v>-11.324273914201973</v>
      </c>
      <c r="K64" s="94">
        <v>260</v>
      </c>
      <c r="L64" s="94">
        <v>267</v>
      </c>
      <c r="M64" s="94">
        <v>-7</v>
      </c>
      <c r="N64" s="127">
        <v>-2.6217228464419478</v>
      </c>
      <c r="O64" s="94">
        <v>157</v>
      </c>
      <c r="P64" s="94">
        <v>173</v>
      </c>
      <c r="Q64" s="94">
        <v>-16</v>
      </c>
      <c r="R64" s="127">
        <v>-9.248554913294798</v>
      </c>
      <c r="S64" s="94">
        <v>365</v>
      </c>
      <c r="T64" s="94">
        <v>369</v>
      </c>
      <c r="U64" s="94">
        <v>-4</v>
      </c>
      <c r="V64" s="127">
        <v>-1.084010840108401</v>
      </c>
      <c r="W64" s="94">
        <v>2546</v>
      </c>
      <c r="X64" s="94">
        <v>2944</v>
      </c>
      <c r="Y64" s="94">
        <v>-398</v>
      </c>
      <c r="Z64" s="126">
        <v>-13.519021739130435</v>
      </c>
    </row>
    <row r="65" spans="1:26" ht="13.5" customHeight="1">
      <c r="A65" s="97"/>
      <c r="B65" s="521"/>
      <c r="C65" s="27"/>
      <c r="D65" s="96"/>
      <c r="E65" s="162" t="s">
        <v>138</v>
      </c>
      <c r="F65" s="74"/>
      <c r="G65" s="95">
        <v>4687</v>
      </c>
      <c r="H65" s="94">
        <v>4234</v>
      </c>
      <c r="I65" s="94">
        <v>453</v>
      </c>
      <c r="J65" s="127">
        <v>10.699102503542749</v>
      </c>
      <c r="K65" s="94">
        <v>431</v>
      </c>
      <c r="L65" s="94">
        <v>343</v>
      </c>
      <c r="M65" s="94">
        <v>88</v>
      </c>
      <c r="N65" s="127">
        <v>25.65597667638484</v>
      </c>
      <c r="O65" s="94">
        <v>37</v>
      </c>
      <c r="P65" s="94">
        <v>43</v>
      </c>
      <c r="Q65" s="94">
        <v>-6</v>
      </c>
      <c r="R65" s="127">
        <v>-13.953488372093023</v>
      </c>
      <c r="S65" s="94">
        <v>803</v>
      </c>
      <c r="T65" s="94">
        <v>677</v>
      </c>
      <c r="U65" s="94">
        <v>126</v>
      </c>
      <c r="V65" s="127">
        <v>18.61152141802068</v>
      </c>
      <c r="W65" s="94">
        <v>3416</v>
      </c>
      <c r="X65" s="94">
        <v>3171</v>
      </c>
      <c r="Y65" s="94">
        <v>245</v>
      </c>
      <c r="Z65" s="126">
        <v>7.72626931567329</v>
      </c>
    </row>
    <row r="66" spans="1:26" ht="13.5" customHeight="1">
      <c r="A66" s="97"/>
      <c r="B66" s="521"/>
      <c r="C66" s="27"/>
      <c r="D66" s="96"/>
      <c r="E66" s="162" t="s">
        <v>137</v>
      </c>
      <c r="F66" s="74"/>
      <c r="G66" s="95">
        <v>2116</v>
      </c>
      <c r="H66" s="94">
        <v>2175</v>
      </c>
      <c r="I66" s="94">
        <v>-59</v>
      </c>
      <c r="J66" s="127">
        <v>-2.7126436781609193</v>
      </c>
      <c r="K66" s="94">
        <v>145</v>
      </c>
      <c r="L66" s="94">
        <v>169</v>
      </c>
      <c r="M66" s="94">
        <v>-24</v>
      </c>
      <c r="N66" s="127">
        <v>-14.201183431952662</v>
      </c>
      <c r="O66" s="94">
        <v>31</v>
      </c>
      <c r="P66" s="94">
        <v>41</v>
      </c>
      <c r="Q66" s="94">
        <v>-10</v>
      </c>
      <c r="R66" s="127">
        <v>-24.390243902439025</v>
      </c>
      <c r="S66" s="94">
        <v>334</v>
      </c>
      <c r="T66" s="94">
        <v>302</v>
      </c>
      <c r="U66" s="94">
        <v>32</v>
      </c>
      <c r="V66" s="127">
        <v>10.596026490066226</v>
      </c>
      <c r="W66" s="94">
        <v>1606</v>
      </c>
      <c r="X66" s="94">
        <v>1663</v>
      </c>
      <c r="Y66" s="94">
        <v>-57</v>
      </c>
      <c r="Z66" s="126">
        <v>-3.427540589296452</v>
      </c>
    </row>
    <row r="67" spans="1:26" ht="13.5" customHeight="1">
      <c r="A67" s="97"/>
      <c r="B67" s="521"/>
      <c r="C67" s="27"/>
      <c r="D67" s="96"/>
      <c r="E67" s="162" t="s">
        <v>136</v>
      </c>
      <c r="F67" s="74"/>
      <c r="G67" s="95">
        <v>2562</v>
      </c>
      <c r="H67" s="94">
        <v>2868</v>
      </c>
      <c r="I67" s="94">
        <v>-306</v>
      </c>
      <c r="J67" s="127">
        <v>-10.669456066945607</v>
      </c>
      <c r="K67" s="94">
        <v>220</v>
      </c>
      <c r="L67" s="94">
        <v>188</v>
      </c>
      <c r="M67" s="94">
        <v>32</v>
      </c>
      <c r="N67" s="127">
        <v>17.02127659574468</v>
      </c>
      <c r="O67" s="94">
        <v>42</v>
      </c>
      <c r="P67" s="94">
        <v>42</v>
      </c>
      <c r="Q67" s="94">
        <v>0</v>
      </c>
      <c r="R67" s="127">
        <v>0</v>
      </c>
      <c r="S67" s="94">
        <v>493</v>
      </c>
      <c r="T67" s="94">
        <v>492</v>
      </c>
      <c r="U67" s="94">
        <v>1</v>
      </c>
      <c r="V67" s="127">
        <v>0.2032520325203252</v>
      </c>
      <c r="W67" s="94">
        <v>1807</v>
      </c>
      <c r="X67" s="94">
        <v>2146</v>
      </c>
      <c r="Y67" s="94">
        <v>-339</v>
      </c>
      <c r="Z67" s="126">
        <v>-15.796831314072694</v>
      </c>
    </row>
    <row r="68" spans="1:26" ht="13.5" customHeight="1">
      <c r="A68" s="97"/>
      <c r="B68" s="521"/>
      <c r="C68" s="27"/>
      <c r="D68" s="96"/>
      <c r="E68" s="162" t="s">
        <v>135</v>
      </c>
      <c r="F68" s="74"/>
      <c r="G68" s="95">
        <v>3012</v>
      </c>
      <c r="H68" s="94">
        <v>3224</v>
      </c>
      <c r="I68" s="94">
        <v>-212</v>
      </c>
      <c r="J68" s="127">
        <v>-6.575682382133995</v>
      </c>
      <c r="K68" s="94">
        <v>251</v>
      </c>
      <c r="L68" s="94">
        <v>268</v>
      </c>
      <c r="M68" s="94">
        <v>-17</v>
      </c>
      <c r="N68" s="127">
        <v>-6.343283582089552</v>
      </c>
      <c r="O68" s="94">
        <v>76</v>
      </c>
      <c r="P68" s="94">
        <v>79</v>
      </c>
      <c r="Q68" s="94">
        <v>-3</v>
      </c>
      <c r="R68" s="127">
        <v>-3.7974683544303796</v>
      </c>
      <c r="S68" s="94">
        <v>494</v>
      </c>
      <c r="T68" s="94">
        <v>516</v>
      </c>
      <c r="U68" s="94">
        <v>-22</v>
      </c>
      <c r="V68" s="127">
        <v>-4.263565891472868</v>
      </c>
      <c r="W68" s="94">
        <v>2191</v>
      </c>
      <c r="X68" s="94">
        <v>2361</v>
      </c>
      <c r="Y68" s="94">
        <v>-170</v>
      </c>
      <c r="Z68" s="126">
        <v>-7.2003388394747985</v>
      </c>
    </row>
    <row r="69" spans="1:26" ht="13.5" customHeight="1" thickBot="1">
      <c r="A69" s="93"/>
      <c r="B69" s="131"/>
      <c r="C69" s="131"/>
      <c r="D69" s="92"/>
      <c r="E69" s="164" t="s">
        <v>134</v>
      </c>
      <c r="F69" s="71"/>
      <c r="G69" s="91">
        <v>3872</v>
      </c>
      <c r="H69" s="90">
        <v>3960</v>
      </c>
      <c r="I69" s="90">
        <v>-88</v>
      </c>
      <c r="J69" s="125">
        <v>-2.2222222222222223</v>
      </c>
      <c r="K69" s="90">
        <v>810</v>
      </c>
      <c r="L69" s="90">
        <v>896</v>
      </c>
      <c r="M69" s="90">
        <v>-86</v>
      </c>
      <c r="N69" s="125">
        <v>-9.598214285714286</v>
      </c>
      <c r="O69" s="90">
        <v>241</v>
      </c>
      <c r="P69" s="90">
        <v>309</v>
      </c>
      <c r="Q69" s="90">
        <v>-68</v>
      </c>
      <c r="R69" s="125">
        <v>-22.006472491909385</v>
      </c>
      <c r="S69" s="90">
        <v>561</v>
      </c>
      <c r="T69" s="90">
        <v>569</v>
      </c>
      <c r="U69" s="90">
        <v>-8</v>
      </c>
      <c r="V69" s="125">
        <v>-1.40597539543058</v>
      </c>
      <c r="W69" s="90">
        <v>2260</v>
      </c>
      <c r="X69" s="90">
        <v>2186</v>
      </c>
      <c r="Y69" s="90">
        <v>74</v>
      </c>
      <c r="Z69" s="124">
        <v>3.3851784080512353</v>
      </c>
    </row>
  </sheetData>
  <sheetProtection/>
  <mergeCells count="56">
    <mergeCell ref="B57:B59"/>
    <mergeCell ref="B62:B68"/>
    <mergeCell ref="B18:B22"/>
    <mergeCell ref="B24:E24"/>
    <mergeCell ref="B26:B34"/>
    <mergeCell ref="B37:B41"/>
    <mergeCell ref="B44:B48"/>
    <mergeCell ref="B51:B54"/>
    <mergeCell ref="B12:B15"/>
    <mergeCell ref="R8:R9"/>
    <mergeCell ref="S8:S9"/>
    <mergeCell ref="T8:T9"/>
    <mergeCell ref="U8:U9"/>
    <mergeCell ref="P8:P9"/>
    <mergeCell ref="Q8:Q9"/>
    <mergeCell ref="O8:O9"/>
    <mergeCell ref="Z8:Z9"/>
    <mergeCell ref="B9:E9"/>
    <mergeCell ref="B10:E10"/>
    <mergeCell ref="V8:V9"/>
    <mergeCell ref="W8:W9"/>
    <mergeCell ref="X8:X9"/>
    <mergeCell ref="Y8:Y9"/>
    <mergeCell ref="L8:L9"/>
    <mergeCell ref="M8:M9"/>
    <mergeCell ref="N8:N9"/>
    <mergeCell ref="X6:X7"/>
    <mergeCell ref="M6:N7"/>
    <mergeCell ref="Y6:Z7"/>
    <mergeCell ref="C7:E7"/>
    <mergeCell ref="B8:E8"/>
    <mergeCell ref="G8:G9"/>
    <mergeCell ref="H8:H9"/>
    <mergeCell ref="I8:I9"/>
    <mergeCell ref="J8:J9"/>
    <mergeCell ref="K8:K9"/>
    <mergeCell ref="O6:O7"/>
    <mergeCell ref="P6:P7"/>
    <mergeCell ref="W1:Z1"/>
    <mergeCell ref="D4:E4"/>
    <mergeCell ref="G4:Z4"/>
    <mergeCell ref="G5:J5"/>
    <mergeCell ref="K5:N5"/>
    <mergeCell ref="O5:R5"/>
    <mergeCell ref="S5:V5"/>
    <mergeCell ref="W5:Z5"/>
    <mergeCell ref="W6:W7"/>
    <mergeCell ref="G6:G7"/>
    <mergeCell ref="Q6:R7"/>
    <mergeCell ref="S6:S7"/>
    <mergeCell ref="T6:T7"/>
    <mergeCell ref="U6:V7"/>
    <mergeCell ref="H6:H7"/>
    <mergeCell ref="I6:J7"/>
    <mergeCell ref="K6:K7"/>
    <mergeCell ref="L6:L7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showRowColHeaders="0" tabSelected="1" zoomScale="85" zoomScaleNormal="85" zoomScaleSheetLayoutView="75" zoomScalePageLayoutView="0" workbookViewId="0" topLeftCell="A1">
      <pane xSplit="6" ySplit="11" topLeftCell="G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3.7109375" defaultRowHeight="34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13.57421875" style="197" customWidth="1"/>
    <col min="6" max="6" width="1.421875" style="197" customWidth="1"/>
    <col min="7" max="14" width="14.8515625" style="197" customWidth="1"/>
    <col min="15" max="15" width="8.00390625" style="197" customWidth="1"/>
    <col min="16" max="16384" width="13.7109375" style="197" customWidth="1"/>
  </cols>
  <sheetData>
    <row r="1" spans="1:16" s="311" customFormat="1" ht="18" customHeight="1">
      <c r="A1" s="310"/>
      <c r="B1" s="88" t="s">
        <v>287</v>
      </c>
      <c r="C1" s="310"/>
      <c r="D1" s="310"/>
      <c r="E1" s="310"/>
      <c r="F1" s="310"/>
      <c r="G1" s="4" t="s">
        <v>361</v>
      </c>
      <c r="P1" s="312"/>
    </row>
    <row r="2" spans="1:16" s="178" customFormat="1" ht="18" customHeight="1">
      <c r="A2" s="174"/>
      <c r="B2" s="174"/>
      <c r="C2" s="174"/>
      <c r="D2" s="174"/>
      <c r="E2" s="174"/>
      <c r="F2" s="174"/>
      <c r="G2" s="176"/>
      <c r="H2" s="301"/>
      <c r="I2" s="301"/>
      <c r="J2" s="301"/>
      <c r="K2" s="301"/>
      <c r="L2" s="301"/>
      <c r="M2" s="301"/>
      <c r="N2" s="301"/>
      <c r="O2" s="301"/>
      <c r="P2" s="300"/>
    </row>
    <row r="3" spans="1:16" s="178" customFormat="1" ht="13.5" customHeight="1">
      <c r="A3" s="174"/>
      <c r="B3" s="174"/>
      <c r="C3" s="174"/>
      <c r="D3" s="174"/>
      <c r="E3" s="174"/>
      <c r="F3" s="174"/>
      <c r="H3" s="301"/>
      <c r="I3" s="301"/>
      <c r="J3" s="301"/>
      <c r="K3" s="301"/>
      <c r="L3" s="301"/>
      <c r="M3" s="523"/>
      <c r="N3" s="523"/>
      <c r="O3" s="523"/>
      <c r="P3" s="300"/>
    </row>
    <row r="4" spans="1:16" s="178" customFormat="1" ht="13.5" customHeight="1">
      <c r="A4" s="179"/>
      <c r="B4" s="180"/>
      <c r="C4" s="180"/>
      <c r="D4" s="180"/>
      <c r="E4" s="180"/>
      <c r="F4" s="180"/>
      <c r="H4" s="301"/>
      <c r="I4" s="301"/>
      <c r="J4" s="301"/>
      <c r="K4" s="301"/>
      <c r="L4" s="301"/>
      <c r="M4" s="302"/>
      <c r="N4" s="301"/>
      <c r="O4" s="301"/>
      <c r="P4" s="301"/>
    </row>
    <row r="5" spans="1:15" s="178" customFormat="1" ht="13.5" customHeight="1" thickBot="1">
      <c r="A5" s="179"/>
      <c r="B5" s="179"/>
      <c r="C5" s="179"/>
      <c r="D5" s="179"/>
      <c r="E5" s="179"/>
      <c r="F5" s="179"/>
      <c r="G5" s="176"/>
      <c r="H5" s="301"/>
      <c r="I5" s="301"/>
      <c r="J5" s="301"/>
      <c r="K5" s="301"/>
      <c r="L5" s="301"/>
      <c r="M5" s="301"/>
      <c r="N5" s="301"/>
      <c r="O5" s="301"/>
    </row>
    <row r="6" spans="1:14" s="178" customFormat="1" ht="13.5" customHeight="1">
      <c r="A6" s="185"/>
      <c r="B6" s="186"/>
      <c r="C6" s="186"/>
      <c r="D6" s="444"/>
      <c r="E6" s="444"/>
      <c r="F6" s="186"/>
      <c r="G6" s="524" t="s">
        <v>286</v>
      </c>
      <c r="H6" s="525"/>
      <c r="I6" s="525"/>
      <c r="J6" s="526"/>
      <c r="K6" s="530" t="s">
        <v>285</v>
      </c>
      <c r="L6" s="525"/>
      <c r="M6" s="525"/>
      <c r="N6" s="531"/>
    </row>
    <row r="7" spans="1:14" s="178" customFormat="1" ht="13.5" customHeight="1">
      <c r="A7" s="187"/>
      <c r="B7" s="179"/>
      <c r="C7" s="179"/>
      <c r="D7" s="188"/>
      <c r="E7" s="188"/>
      <c r="F7" s="179"/>
      <c r="G7" s="527"/>
      <c r="H7" s="528"/>
      <c r="I7" s="528"/>
      <c r="J7" s="529"/>
      <c r="K7" s="532"/>
      <c r="L7" s="528"/>
      <c r="M7" s="528"/>
      <c r="N7" s="533"/>
    </row>
    <row r="8" spans="1:14" s="178" customFormat="1" ht="13.5" customHeight="1">
      <c r="A8" s="187"/>
      <c r="B8" s="179"/>
      <c r="C8" s="179"/>
      <c r="D8" s="188"/>
      <c r="E8" s="188"/>
      <c r="F8" s="179"/>
      <c r="G8" s="466" t="s">
        <v>8</v>
      </c>
      <c r="H8" s="457" t="s">
        <v>9</v>
      </c>
      <c r="I8" s="453" t="s">
        <v>10</v>
      </c>
      <c r="J8" s="454"/>
      <c r="K8" s="457" t="str">
        <f>G8</f>
        <v>平成２０年</v>
      </c>
      <c r="L8" s="457" t="str">
        <f>H8</f>
        <v>平成１９年</v>
      </c>
      <c r="M8" s="453" t="s">
        <v>10</v>
      </c>
      <c r="N8" s="498"/>
    </row>
    <row r="9" spans="1:14" s="178" customFormat="1" ht="13.5" customHeight="1">
      <c r="A9" s="187"/>
      <c r="B9" s="179"/>
      <c r="C9" s="463"/>
      <c r="D9" s="463"/>
      <c r="E9" s="463"/>
      <c r="F9" s="179"/>
      <c r="G9" s="465"/>
      <c r="H9" s="458"/>
      <c r="I9" s="455"/>
      <c r="J9" s="456"/>
      <c r="K9" s="458"/>
      <c r="L9" s="458"/>
      <c r="M9" s="455"/>
      <c r="N9" s="499"/>
    </row>
    <row r="10" spans="1:14" s="178" customFormat="1" ht="13.5" customHeight="1">
      <c r="A10" s="187"/>
      <c r="B10" s="464"/>
      <c r="C10" s="464"/>
      <c r="D10" s="464"/>
      <c r="E10" s="464"/>
      <c r="F10" s="179"/>
      <c r="G10" s="465" t="s">
        <v>12</v>
      </c>
      <c r="H10" s="458" t="s">
        <v>12</v>
      </c>
      <c r="I10" s="457" t="s">
        <v>13</v>
      </c>
      <c r="J10" s="461" t="s">
        <v>247</v>
      </c>
      <c r="K10" s="458" t="str">
        <f>G10</f>
        <v>1月～12月</v>
      </c>
      <c r="L10" s="458" t="str">
        <f>H10</f>
        <v>1月～12月</v>
      </c>
      <c r="M10" s="457" t="s">
        <v>196</v>
      </c>
      <c r="N10" s="502" t="s">
        <v>247</v>
      </c>
    </row>
    <row r="11" spans="1:14" s="174" customFormat="1" ht="13.5" customHeight="1" thickBot="1">
      <c r="A11" s="187"/>
      <c r="B11" s="464" t="s">
        <v>284</v>
      </c>
      <c r="C11" s="464"/>
      <c r="D11" s="464"/>
      <c r="E11" s="464"/>
      <c r="F11" s="179"/>
      <c r="G11" s="465"/>
      <c r="H11" s="458"/>
      <c r="I11" s="458"/>
      <c r="J11" s="462"/>
      <c r="K11" s="458"/>
      <c r="L11" s="458"/>
      <c r="M11" s="458"/>
      <c r="N11" s="503"/>
    </row>
    <row r="12" spans="1:14" s="181" customFormat="1" ht="34.5" customHeight="1" thickBot="1" thickTop="1">
      <c r="A12" s="303"/>
      <c r="B12" s="534" t="s">
        <v>283</v>
      </c>
      <c r="C12" s="534"/>
      <c r="D12" s="534"/>
      <c r="E12" s="534"/>
      <c r="F12" s="304"/>
      <c r="G12" s="279">
        <v>90285</v>
      </c>
      <c r="H12" s="280">
        <v>96160</v>
      </c>
      <c r="I12" s="280">
        <v>-5875</v>
      </c>
      <c r="J12" s="305">
        <v>-6.10960898502496</v>
      </c>
      <c r="K12" s="280">
        <v>80594</v>
      </c>
      <c r="L12" s="280">
        <v>86539</v>
      </c>
      <c r="M12" s="280">
        <v>-5945</v>
      </c>
      <c r="N12" s="306">
        <v>-6.8697350327598</v>
      </c>
    </row>
    <row r="13" spans="1:14" ht="34.5" customHeight="1">
      <c r="A13" s="198"/>
      <c r="B13" s="522" t="s">
        <v>282</v>
      </c>
      <c r="C13" s="522"/>
      <c r="D13" s="522"/>
      <c r="E13" s="522"/>
      <c r="F13" s="199"/>
      <c r="G13" s="234">
        <v>82</v>
      </c>
      <c r="H13" s="235">
        <v>1144</v>
      </c>
      <c r="I13" s="235">
        <v>-1062</v>
      </c>
      <c r="J13" s="307">
        <v>-92.8321678321678</v>
      </c>
      <c r="K13" s="235">
        <v>397</v>
      </c>
      <c r="L13" s="235">
        <v>1965</v>
      </c>
      <c r="M13" s="235">
        <v>-1568</v>
      </c>
      <c r="N13" s="203">
        <v>-79.7964376590331</v>
      </c>
    </row>
    <row r="14" spans="1:14" ht="34.5" customHeight="1">
      <c r="A14" s="204"/>
      <c r="B14" s="479" t="s">
        <v>281</v>
      </c>
      <c r="C14" s="479"/>
      <c r="D14" s="479"/>
      <c r="E14" s="479"/>
      <c r="F14" s="205"/>
      <c r="G14" s="242">
        <v>77</v>
      </c>
      <c r="H14" s="243">
        <v>92</v>
      </c>
      <c r="I14" s="243">
        <v>-15</v>
      </c>
      <c r="J14" s="308">
        <v>-16.304347826087</v>
      </c>
      <c r="K14" s="243">
        <v>50</v>
      </c>
      <c r="L14" s="243">
        <v>43</v>
      </c>
      <c r="M14" s="243">
        <v>7</v>
      </c>
      <c r="N14" s="209">
        <v>16.2790697674419</v>
      </c>
    </row>
    <row r="15" spans="1:14" ht="34.5" customHeight="1">
      <c r="A15" s="204"/>
      <c r="B15" s="479" t="s">
        <v>280</v>
      </c>
      <c r="C15" s="479"/>
      <c r="D15" s="479"/>
      <c r="E15" s="479"/>
      <c r="F15" s="205"/>
      <c r="G15" s="242">
        <v>6049</v>
      </c>
      <c r="H15" s="243">
        <v>7751</v>
      </c>
      <c r="I15" s="243">
        <v>-1702</v>
      </c>
      <c r="J15" s="308">
        <v>-21.9584569732938</v>
      </c>
      <c r="K15" s="243">
        <v>5230</v>
      </c>
      <c r="L15" s="243">
        <v>6770</v>
      </c>
      <c r="M15" s="243">
        <v>-1540</v>
      </c>
      <c r="N15" s="209">
        <v>-22.7474150664697</v>
      </c>
    </row>
    <row r="16" spans="1:14" ht="34.5" customHeight="1">
      <c r="A16" s="204"/>
      <c r="B16" s="479" t="s">
        <v>279</v>
      </c>
      <c r="C16" s="479"/>
      <c r="D16" s="479"/>
      <c r="E16" s="479"/>
      <c r="F16" s="205"/>
      <c r="G16" s="242">
        <v>17851</v>
      </c>
      <c r="H16" s="243">
        <v>18478</v>
      </c>
      <c r="I16" s="243">
        <v>-627</v>
      </c>
      <c r="J16" s="308">
        <v>-3.39322437493235</v>
      </c>
      <c r="K16" s="243">
        <v>18477</v>
      </c>
      <c r="L16" s="243">
        <v>18920</v>
      </c>
      <c r="M16" s="243">
        <v>-443</v>
      </c>
      <c r="N16" s="209">
        <v>-2.34143763213531</v>
      </c>
    </row>
    <row r="17" spans="1:14" ht="34.5" customHeight="1">
      <c r="A17" s="204"/>
      <c r="B17" s="479" t="s">
        <v>278</v>
      </c>
      <c r="C17" s="479"/>
      <c r="D17" s="479"/>
      <c r="E17" s="479"/>
      <c r="F17" s="205"/>
      <c r="G17" s="242">
        <v>26</v>
      </c>
      <c r="H17" s="243">
        <v>21</v>
      </c>
      <c r="I17" s="243">
        <v>5</v>
      </c>
      <c r="J17" s="308">
        <v>23.8095238095238</v>
      </c>
      <c r="K17" s="243">
        <v>64</v>
      </c>
      <c r="L17" s="243">
        <v>67</v>
      </c>
      <c r="M17" s="243">
        <v>-3</v>
      </c>
      <c r="N17" s="209">
        <v>-4.47761194029851</v>
      </c>
    </row>
    <row r="18" spans="1:14" ht="34.5" customHeight="1">
      <c r="A18" s="204"/>
      <c r="B18" s="479" t="s">
        <v>277</v>
      </c>
      <c r="C18" s="479"/>
      <c r="D18" s="479"/>
      <c r="E18" s="479"/>
      <c r="F18" s="205"/>
      <c r="G18" s="242">
        <v>3249</v>
      </c>
      <c r="H18" s="243">
        <v>3340</v>
      </c>
      <c r="I18" s="243">
        <v>-91</v>
      </c>
      <c r="J18" s="308">
        <v>-2.72455089820359</v>
      </c>
      <c r="K18" s="243">
        <v>3956</v>
      </c>
      <c r="L18" s="243">
        <v>4342</v>
      </c>
      <c r="M18" s="243">
        <v>-386</v>
      </c>
      <c r="N18" s="209">
        <v>-8.88991248272685</v>
      </c>
    </row>
    <row r="19" spans="1:14" ht="34.5" customHeight="1">
      <c r="A19" s="204"/>
      <c r="B19" s="479" t="s">
        <v>276</v>
      </c>
      <c r="C19" s="479"/>
      <c r="D19" s="479"/>
      <c r="E19" s="479"/>
      <c r="F19" s="205"/>
      <c r="G19" s="242">
        <v>1842</v>
      </c>
      <c r="H19" s="243">
        <v>1867</v>
      </c>
      <c r="I19" s="243">
        <v>-25</v>
      </c>
      <c r="J19" s="308">
        <v>-1.33904659882164</v>
      </c>
      <c r="K19" s="243">
        <v>662</v>
      </c>
      <c r="L19" s="243">
        <v>775</v>
      </c>
      <c r="M19" s="243">
        <v>-113</v>
      </c>
      <c r="N19" s="209">
        <v>-14.5806451612903</v>
      </c>
    </row>
    <row r="20" spans="1:14" ht="34.5" customHeight="1">
      <c r="A20" s="204"/>
      <c r="B20" s="479" t="s">
        <v>275</v>
      </c>
      <c r="C20" s="479"/>
      <c r="D20" s="479"/>
      <c r="E20" s="479"/>
      <c r="F20" s="205"/>
      <c r="G20" s="242">
        <v>513</v>
      </c>
      <c r="H20" s="243">
        <v>626</v>
      </c>
      <c r="I20" s="243">
        <v>-113</v>
      </c>
      <c r="J20" s="308">
        <v>-18.0511182108626</v>
      </c>
      <c r="K20" s="243">
        <v>518</v>
      </c>
      <c r="L20" s="243">
        <v>494</v>
      </c>
      <c r="M20" s="243">
        <v>24</v>
      </c>
      <c r="N20" s="209">
        <v>4.8582995951417</v>
      </c>
    </row>
    <row r="21" spans="1:14" ht="34.5" customHeight="1">
      <c r="A21" s="204"/>
      <c r="B21" s="479" t="s">
        <v>274</v>
      </c>
      <c r="C21" s="479"/>
      <c r="D21" s="479"/>
      <c r="E21" s="479"/>
      <c r="F21" s="205"/>
      <c r="G21" s="242">
        <v>2968</v>
      </c>
      <c r="H21" s="243">
        <v>2896</v>
      </c>
      <c r="I21" s="243">
        <v>72</v>
      </c>
      <c r="J21" s="308">
        <v>2.48618784530387</v>
      </c>
      <c r="K21" s="243">
        <v>2807</v>
      </c>
      <c r="L21" s="243">
        <v>2770</v>
      </c>
      <c r="M21" s="243">
        <v>37</v>
      </c>
      <c r="N21" s="209">
        <v>1.33574007220217</v>
      </c>
    </row>
    <row r="22" spans="1:14" ht="34.5" customHeight="1">
      <c r="A22" s="204"/>
      <c r="B22" s="479" t="s">
        <v>273</v>
      </c>
      <c r="C22" s="479"/>
      <c r="D22" s="479"/>
      <c r="E22" s="479"/>
      <c r="F22" s="205"/>
      <c r="G22" s="242">
        <v>462</v>
      </c>
      <c r="H22" s="243">
        <v>522</v>
      </c>
      <c r="I22" s="243">
        <v>-60</v>
      </c>
      <c r="J22" s="308">
        <v>-11.4942528735632</v>
      </c>
      <c r="K22" s="243">
        <v>494</v>
      </c>
      <c r="L22" s="243">
        <v>536</v>
      </c>
      <c r="M22" s="243">
        <v>-42</v>
      </c>
      <c r="N22" s="209">
        <v>-7.83582089552239</v>
      </c>
    </row>
    <row r="23" spans="1:14" ht="34.5" customHeight="1">
      <c r="A23" s="204"/>
      <c r="B23" s="479" t="s">
        <v>272</v>
      </c>
      <c r="C23" s="479"/>
      <c r="D23" s="479"/>
      <c r="E23" s="479"/>
      <c r="F23" s="205"/>
      <c r="G23" s="242">
        <v>398</v>
      </c>
      <c r="H23" s="243">
        <v>504</v>
      </c>
      <c r="I23" s="243">
        <v>-106</v>
      </c>
      <c r="J23" s="308">
        <v>-21.031746031746</v>
      </c>
      <c r="K23" s="243">
        <v>318</v>
      </c>
      <c r="L23" s="243">
        <v>378</v>
      </c>
      <c r="M23" s="243">
        <v>-60</v>
      </c>
      <c r="N23" s="209">
        <v>-15.8730158730159</v>
      </c>
    </row>
    <row r="24" spans="1:14" ht="34.5" customHeight="1">
      <c r="A24" s="204"/>
      <c r="B24" s="479" t="s">
        <v>271</v>
      </c>
      <c r="C24" s="479"/>
      <c r="D24" s="479"/>
      <c r="E24" s="479"/>
      <c r="F24" s="205"/>
      <c r="G24" s="242">
        <v>22</v>
      </c>
      <c r="H24" s="243">
        <v>11</v>
      </c>
      <c r="I24" s="243">
        <v>11</v>
      </c>
      <c r="J24" s="308">
        <v>100</v>
      </c>
      <c r="K24" s="243">
        <v>28</v>
      </c>
      <c r="L24" s="243">
        <v>12</v>
      </c>
      <c r="M24" s="243">
        <v>16</v>
      </c>
      <c r="N24" s="209">
        <v>133.333333333333</v>
      </c>
    </row>
    <row r="25" spans="1:14" ht="34.5" customHeight="1">
      <c r="A25" s="204"/>
      <c r="B25" s="479" t="s">
        <v>270</v>
      </c>
      <c r="C25" s="479"/>
      <c r="D25" s="479"/>
      <c r="E25" s="479"/>
      <c r="F25" s="205"/>
      <c r="G25" s="242">
        <v>41</v>
      </c>
      <c r="H25" s="243">
        <v>57</v>
      </c>
      <c r="I25" s="243">
        <v>-16</v>
      </c>
      <c r="J25" s="308">
        <v>-28.0701754385965</v>
      </c>
      <c r="K25" s="243">
        <v>26</v>
      </c>
      <c r="L25" s="243">
        <v>33</v>
      </c>
      <c r="M25" s="243">
        <v>-7</v>
      </c>
      <c r="N25" s="209">
        <v>-21.2121212121212</v>
      </c>
    </row>
    <row r="26" spans="1:14" ht="34.5" customHeight="1">
      <c r="A26" s="204"/>
      <c r="B26" s="479" t="s">
        <v>269</v>
      </c>
      <c r="C26" s="479"/>
      <c r="D26" s="479"/>
      <c r="E26" s="479"/>
      <c r="F26" s="205"/>
      <c r="G26" s="242">
        <v>7</v>
      </c>
      <c r="H26" s="243">
        <v>9</v>
      </c>
      <c r="I26" s="243">
        <v>-2</v>
      </c>
      <c r="J26" s="308">
        <v>-22.2222222222222</v>
      </c>
      <c r="K26" s="243">
        <v>5</v>
      </c>
      <c r="L26" s="243">
        <v>18</v>
      </c>
      <c r="M26" s="243">
        <v>-13</v>
      </c>
      <c r="N26" s="209">
        <v>-72.2222222222222</v>
      </c>
    </row>
    <row r="27" spans="1:14" ht="34.5" customHeight="1">
      <c r="A27" s="204"/>
      <c r="B27" s="479" t="s">
        <v>268</v>
      </c>
      <c r="C27" s="479"/>
      <c r="D27" s="479"/>
      <c r="E27" s="479"/>
      <c r="F27" s="205"/>
      <c r="G27" s="242">
        <v>286</v>
      </c>
      <c r="H27" s="243">
        <v>398</v>
      </c>
      <c r="I27" s="243">
        <v>-112</v>
      </c>
      <c r="J27" s="308">
        <v>-28.1407035175879</v>
      </c>
      <c r="K27" s="243">
        <v>179</v>
      </c>
      <c r="L27" s="243">
        <v>198</v>
      </c>
      <c r="M27" s="243">
        <v>-19</v>
      </c>
      <c r="N27" s="209">
        <v>-9.5959595959596</v>
      </c>
    </row>
    <row r="28" spans="1:14" ht="34.5" customHeight="1">
      <c r="A28" s="204"/>
      <c r="B28" s="479" t="s">
        <v>267</v>
      </c>
      <c r="C28" s="479"/>
      <c r="D28" s="479"/>
      <c r="E28" s="479"/>
      <c r="F28" s="205"/>
      <c r="G28" s="242">
        <v>814</v>
      </c>
      <c r="H28" s="243">
        <v>860</v>
      </c>
      <c r="I28" s="243">
        <v>-46</v>
      </c>
      <c r="J28" s="308">
        <v>-5.34883720930233</v>
      </c>
      <c r="K28" s="243">
        <v>440</v>
      </c>
      <c r="L28" s="243">
        <v>472</v>
      </c>
      <c r="M28" s="243">
        <v>-32</v>
      </c>
      <c r="N28" s="209">
        <v>-6.77966101694915</v>
      </c>
    </row>
    <row r="29" spans="1:14" ht="34.5" customHeight="1">
      <c r="A29" s="204"/>
      <c r="B29" s="479" t="s">
        <v>266</v>
      </c>
      <c r="C29" s="479"/>
      <c r="D29" s="479"/>
      <c r="E29" s="479"/>
      <c r="F29" s="205"/>
      <c r="G29" s="242">
        <v>32</v>
      </c>
      <c r="H29" s="243">
        <v>21</v>
      </c>
      <c r="I29" s="243">
        <v>11</v>
      </c>
      <c r="J29" s="308">
        <v>52.3809523809524</v>
      </c>
      <c r="K29" s="243">
        <v>68</v>
      </c>
      <c r="L29" s="243">
        <v>42</v>
      </c>
      <c r="M29" s="243">
        <v>26</v>
      </c>
      <c r="N29" s="209">
        <v>61.9047619047619</v>
      </c>
    </row>
    <row r="30" spans="1:14" ht="34.5" customHeight="1">
      <c r="A30" s="204"/>
      <c r="B30" s="479" t="s">
        <v>265</v>
      </c>
      <c r="C30" s="479"/>
      <c r="D30" s="479"/>
      <c r="E30" s="479"/>
      <c r="F30" s="205"/>
      <c r="G30" s="242">
        <v>6162</v>
      </c>
      <c r="H30" s="243">
        <v>6359</v>
      </c>
      <c r="I30" s="243">
        <v>-197</v>
      </c>
      <c r="J30" s="308">
        <v>-3.09797137914766</v>
      </c>
      <c r="K30" s="243">
        <v>5066</v>
      </c>
      <c r="L30" s="243">
        <v>5257</v>
      </c>
      <c r="M30" s="243">
        <v>-191</v>
      </c>
      <c r="N30" s="209">
        <v>-3.63325090355716</v>
      </c>
    </row>
    <row r="31" spans="1:14" ht="34.5" customHeight="1">
      <c r="A31" s="204"/>
      <c r="B31" s="479" t="s">
        <v>264</v>
      </c>
      <c r="C31" s="479"/>
      <c r="D31" s="479"/>
      <c r="E31" s="479"/>
      <c r="F31" s="205"/>
      <c r="G31" s="242">
        <v>257</v>
      </c>
      <c r="H31" s="243">
        <v>139</v>
      </c>
      <c r="I31" s="243">
        <v>118</v>
      </c>
      <c r="J31" s="308">
        <v>84.8920863309353</v>
      </c>
      <c r="K31" s="243">
        <v>177</v>
      </c>
      <c r="L31" s="243">
        <v>82</v>
      </c>
      <c r="M31" s="243">
        <v>95</v>
      </c>
      <c r="N31" s="209">
        <v>115.853658536585</v>
      </c>
    </row>
    <row r="32" spans="1:14" ht="34.5" customHeight="1">
      <c r="A32" s="204"/>
      <c r="B32" s="479" t="s">
        <v>263</v>
      </c>
      <c r="C32" s="479"/>
      <c r="D32" s="479"/>
      <c r="E32" s="479"/>
      <c r="F32" s="205"/>
      <c r="G32" s="242">
        <v>1098</v>
      </c>
      <c r="H32" s="243">
        <v>1071</v>
      </c>
      <c r="I32" s="243">
        <v>27</v>
      </c>
      <c r="J32" s="308">
        <v>2.52100840336134</v>
      </c>
      <c r="K32" s="243">
        <v>488</v>
      </c>
      <c r="L32" s="243">
        <v>457</v>
      </c>
      <c r="M32" s="243">
        <v>31</v>
      </c>
      <c r="N32" s="209">
        <v>6.78336980306346</v>
      </c>
    </row>
    <row r="33" spans="1:14" ht="34.5" customHeight="1">
      <c r="A33" s="204"/>
      <c r="B33" s="479" t="s">
        <v>262</v>
      </c>
      <c r="C33" s="479"/>
      <c r="D33" s="479"/>
      <c r="E33" s="479"/>
      <c r="F33" s="205"/>
      <c r="G33" s="242">
        <v>18</v>
      </c>
      <c r="H33" s="243">
        <v>56</v>
      </c>
      <c r="I33" s="243">
        <v>-38</v>
      </c>
      <c r="J33" s="308">
        <v>-67.8571428571429</v>
      </c>
      <c r="K33" s="243">
        <v>13</v>
      </c>
      <c r="L33" s="243">
        <v>41</v>
      </c>
      <c r="M33" s="243">
        <v>-28</v>
      </c>
      <c r="N33" s="209">
        <v>-68.2926829268293</v>
      </c>
    </row>
    <row r="34" spans="1:14" ht="34.5" customHeight="1">
      <c r="A34" s="204"/>
      <c r="B34" s="479" t="s">
        <v>261</v>
      </c>
      <c r="C34" s="479"/>
      <c r="D34" s="479"/>
      <c r="E34" s="479"/>
      <c r="F34" s="205"/>
      <c r="G34" s="242">
        <v>3793</v>
      </c>
      <c r="H34" s="243">
        <v>3273</v>
      </c>
      <c r="I34" s="243">
        <v>520</v>
      </c>
      <c r="J34" s="308">
        <v>15.8875649251451</v>
      </c>
      <c r="K34" s="243">
        <v>2728</v>
      </c>
      <c r="L34" s="243">
        <v>2263</v>
      </c>
      <c r="M34" s="243">
        <v>465</v>
      </c>
      <c r="N34" s="209">
        <v>20.5479452054795</v>
      </c>
    </row>
    <row r="35" spans="1:14" ht="34.5" customHeight="1">
      <c r="A35" s="204"/>
      <c r="B35" s="479" t="s">
        <v>260</v>
      </c>
      <c r="C35" s="479"/>
      <c r="D35" s="479"/>
      <c r="E35" s="479"/>
      <c r="F35" s="205"/>
      <c r="G35" s="242">
        <v>15515</v>
      </c>
      <c r="H35" s="243">
        <v>16804</v>
      </c>
      <c r="I35" s="243">
        <v>-1289</v>
      </c>
      <c r="J35" s="308">
        <v>-7.67079266841228</v>
      </c>
      <c r="K35" s="243">
        <v>10876</v>
      </c>
      <c r="L35" s="243">
        <v>11906</v>
      </c>
      <c r="M35" s="243">
        <v>-1030</v>
      </c>
      <c r="N35" s="209">
        <v>-8.6511002855703</v>
      </c>
    </row>
    <row r="36" spans="1:14" ht="34.5" customHeight="1">
      <c r="A36" s="204"/>
      <c r="B36" s="479" t="s">
        <v>259</v>
      </c>
      <c r="C36" s="479"/>
      <c r="D36" s="479"/>
      <c r="E36" s="479"/>
      <c r="F36" s="205"/>
      <c r="G36" s="242">
        <v>148</v>
      </c>
      <c r="H36" s="243">
        <v>133</v>
      </c>
      <c r="I36" s="243">
        <v>15</v>
      </c>
      <c r="J36" s="308">
        <v>11.2781954887218</v>
      </c>
      <c r="K36" s="243">
        <v>159</v>
      </c>
      <c r="L36" s="243">
        <v>160</v>
      </c>
      <c r="M36" s="243">
        <v>-1</v>
      </c>
      <c r="N36" s="209">
        <v>-0.625</v>
      </c>
    </row>
    <row r="37" spans="1:14" ht="34.5" customHeight="1">
      <c r="A37" s="204"/>
      <c r="B37" s="479" t="s">
        <v>258</v>
      </c>
      <c r="C37" s="479"/>
      <c r="D37" s="479"/>
      <c r="E37" s="479"/>
      <c r="F37" s="205"/>
      <c r="G37" s="242">
        <v>1586</v>
      </c>
      <c r="H37" s="243">
        <v>2076</v>
      </c>
      <c r="I37" s="243">
        <v>-490</v>
      </c>
      <c r="J37" s="308">
        <v>-23.6030828516378</v>
      </c>
      <c r="K37" s="243">
        <v>1580</v>
      </c>
      <c r="L37" s="243">
        <v>2044</v>
      </c>
      <c r="M37" s="243">
        <v>-464</v>
      </c>
      <c r="N37" s="209">
        <v>-22.7005870841487</v>
      </c>
    </row>
    <row r="38" spans="1:14" ht="34.5" customHeight="1">
      <c r="A38" s="204"/>
      <c r="B38" s="479" t="s">
        <v>257</v>
      </c>
      <c r="C38" s="479"/>
      <c r="D38" s="479"/>
      <c r="E38" s="479"/>
      <c r="F38" s="205"/>
      <c r="G38" s="242">
        <v>6685</v>
      </c>
      <c r="H38" s="243">
        <v>6709</v>
      </c>
      <c r="I38" s="243">
        <v>-24</v>
      </c>
      <c r="J38" s="308">
        <v>-0.357728424504397</v>
      </c>
      <c r="K38" s="243">
        <v>7600</v>
      </c>
      <c r="L38" s="243">
        <v>7797</v>
      </c>
      <c r="M38" s="243">
        <v>-197</v>
      </c>
      <c r="N38" s="209">
        <v>-2.52661279979479</v>
      </c>
    </row>
    <row r="39" spans="1:14" ht="34.5" customHeight="1">
      <c r="A39" s="204"/>
      <c r="B39" s="479" t="s">
        <v>256</v>
      </c>
      <c r="C39" s="479"/>
      <c r="D39" s="479"/>
      <c r="E39" s="479"/>
      <c r="F39" s="205"/>
      <c r="G39" s="242">
        <v>93</v>
      </c>
      <c r="H39" s="243">
        <v>127</v>
      </c>
      <c r="I39" s="243">
        <v>-34</v>
      </c>
      <c r="J39" s="308">
        <v>-26.7716535433071</v>
      </c>
      <c r="K39" s="243">
        <v>122</v>
      </c>
      <c r="L39" s="243">
        <v>169</v>
      </c>
      <c r="M39" s="243">
        <v>-47</v>
      </c>
      <c r="N39" s="209">
        <v>-27.810650887574</v>
      </c>
    </row>
    <row r="40" spans="1:14" ht="34.5" customHeight="1" thickBot="1">
      <c r="A40" s="210"/>
      <c r="B40" s="480" t="s">
        <v>89</v>
      </c>
      <c r="C40" s="480"/>
      <c r="D40" s="480"/>
      <c r="E40" s="480"/>
      <c r="F40" s="211"/>
      <c r="G40" s="259">
        <v>20211</v>
      </c>
      <c r="H40" s="260">
        <v>20816</v>
      </c>
      <c r="I40" s="260">
        <v>-605</v>
      </c>
      <c r="J40" s="309">
        <v>-2.90641813989239</v>
      </c>
      <c r="K40" s="260">
        <v>18066</v>
      </c>
      <c r="L40" s="260">
        <v>18528</v>
      </c>
      <c r="M40" s="260">
        <v>-462</v>
      </c>
      <c r="N40" s="215">
        <v>-2.49352331606218</v>
      </c>
    </row>
    <row r="42" ht="34.5" customHeight="1">
      <c r="B42" s="300" t="s">
        <v>255</v>
      </c>
    </row>
  </sheetData>
  <sheetProtection/>
  <mergeCells count="50">
    <mergeCell ref="B28:E28"/>
    <mergeCell ref="B29:E29"/>
    <mergeCell ref="B37:E37"/>
    <mergeCell ref="B38:E38"/>
    <mergeCell ref="B30:E30"/>
    <mergeCell ref="B23:E23"/>
    <mergeCell ref="B24:E24"/>
    <mergeCell ref="B25:E25"/>
    <mergeCell ref="B26:E26"/>
    <mergeCell ref="B27:E27"/>
    <mergeCell ref="B39:E39"/>
    <mergeCell ref="B40:E40"/>
    <mergeCell ref="B31:E31"/>
    <mergeCell ref="B32:E32"/>
    <mergeCell ref="B33:E33"/>
    <mergeCell ref="B34:E34"/>
    <mergeCell ref="B35:E35"/>
    <mergeCell ref="B36:E36"/>
    <mergeCell ref="B19:E19"/>
    <mergeCell ref="B20:E20"/>
    <mergeCell ref="B21:E21"/>
    <mergeCell ref="B22:E22"/>
    <mergeCell ref="B15:E15"/>
    <mergeCell ref="B16:E16"/>
    <mergeCell ref="B17:E17"/>
    <mergeCell ref="B10:E10"/>
    <mergeCell ref="G10:G11"/>
    <mergeCell ref="B18:E18"/>
    <mergeCell ref="B12:E12"/>
    <mergeCell ref="B13:E13"/>
    <mergeCell ref="B14:E14"/>
    <mergeCell ref="N10:N11"/>
    <mergeCell ref="B11:E11"/>
    <mergeCell ref="C9:E9"/>
    <mergeCell ref="K10:K11"/>
    <mergeCell ref="L10:L11"/>
    <mergeCell ref="M10:M11"/>
    <mergeCell ref="H10:H11"/>
    <mergeCell ref="I10:I11"/>
    <mergeCell ref="M8:N9"/>
    <mergeCell ref="J10:J11"/>
    <mergeCell ref="M3:O3"/>
    <mergeCell ref="D6:E6"/>
    <mergeCell ref="G6:J7"/>
    <mergeCell ref="K6:N7"/>
    <mergeCell ref="G8:G9"/>
    <mergeCell ref="H8:H9"/>
    <mergeCell ref="I8:J9"/>
    <mergeCell ref="K8:K9"/>
    <mergeCell ref="L8:L9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RowColHeaders="0" tabSelected="1" zoomScale="70" zoomScaleNormal="70" zoomScaleSheetLayoutView="75" zoomScalePageLayoutView="0" workbookViewId="0" topLeftCell="A1">
      <pane xSplit="6" ySplit="9" topLeftCell="G23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140625" defaultRowHeight="18.75" customHeight="1"/>
  <cols>
    <col min="1" max="1" width="1.421875" style="27" customWidth="1"/>
    <col min="2" max="2" width="2.57421875" style="27" customWidth="1"/>
    <col min="3" max="4" width="1.421875" style="27" customWidth="1"/>
    <col min="5" max="5" width="12.28125" style="27" customWidth="1"/>
    <col min="6" max="6" width="1.421875" style="27" customWidth="1"/>
    <col min="7" max="22" width="11.57421875" style="64" customWidth="1"/>
    <col min="23" max="16384" width="10.140625" style="64" customWidth="1"/>
  </cols>
  <sheetData>
    <row r="1" spans="1:20" s="1" customFormat="1" ht="18" customHeight="1">
      <c r="A1" s="87"/>
      <c r="B1" s="88" t="s">
        <v>315</v>
      </c>
      <c r="C1" s="87"/>
      <c r="D1" s="87"/>
      <c r="E1" s="87"/>
      <c r="F1" s="87"/>
      <c r="G1" s="65"/>
      <c r="H1" s="65"/>
      <c r="I1" s="4" t="s">
        <v>314</v>
      </c>
      <c r="K1" s="65"/>
      <c r="L1" s="65"/>
      <c r="M1" s="65"/>
      <c r="N1" s="65"/>
      <c r="T1" s="118"/>
    </row>
    <row r="2" spans="1:20" s="1" customFormat="1" ht="11.25" customHeight="1">
      <c r="A2" s="80"/>
      <c r="B2" s="166"/>
      <c r="C2" s="166"/>
      <c r="D2" s="166"/>
      <c r="E2" s="166"/>
      <c r="F2" s="166"/>
      <c r="G2" s="86"/>
      <c r="H2" s="86"/>
      <c r="I2" s="86"/>
      <c r="J2" s="86"/>
      <c r="K2" s="86"/>
      <c r="L2" s="86"/>
      <c r="M2" s="86"/>
      <c r="N2" s="86"/>
      <c r="T2" s="118"/>
    </row>
    <row r="3" spans="1:14" s="1" customFormat="1" ht="11.25" customHeight="1" thickBot="1">
      <c r="A3" s="80"/>
      <c r="B3" s="80"/>
      <c r="C3" s="80"/>
      <c r="D3" s="80"/>
      <c r="E3" s="80"/>
      <c r="F3" s="80"/>
      <c r="G3" s="65"/>
      <c r="H3" s="65"/>
      <c r="I3" s="65"/>
      <c r="J3" s="85"/>
      <c r="K3" s="65"/>
      <c r="L3" s="65"/>
      <c r="M3" s="65"/>
      <c r="N3" s="65"/>
    </row>
    <row r="4" spans="1:22" s="19" customFormat="1" ht="15.75" customHeight="1">
      <c r="A4" s="84"/>
      <c r="B4" s="83"/>
      <c r="C4" s="83"/>
      <c r="D4" s="167"/>
      <c r="E4" s="167"/>
      <c r="F4" s="83"/>
      <c r="G4" s="536" t="s">
        <v>193</v>
      </c>
      <c r="H4" s="537"/>
      <c r="I4" s="542" t="s">
        <v>203</v>
      </c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4"/>
    </row>
    <row r="5" spans="1:22" s="19" customFormat="1" ht="15.75" customHeight="1">
      <c r="A5" s="81"/>
      <c r="B5" s="80"/>
      <c r="C5" s="80"/>
      <c r="D5" s="82"/>
      <c r="E5" s="82"/>
      <c r="F5" s="80"/>
      <c r="G5" s="538"/>
      <c r="H5" s="539"/>
      <c r="I5" s="513" t="s">
        <v>212</v>
      </c>
      <c r="J5" s="514"/>
      <c r="K5" s="513" t="s">
        <v>18</v>
      </c>
      <c r="L5" s="514"/>
      <c r="M5" s="513" t="s">
        <v>19</v>
      </c>
      <c r="N5" s="514"/>
      <c r="O5" s="547" t="s">
        <v>20</v>
      </c>
      <c r="P5" s="548"/>
      <c r="Q5" s="513" t="s">
        <v>21</v>
      </c>
      <c r="R5" s="514"/>
      <c r="S5" s="513" t="s">
        <v>202</v>
      </c>
      <c r="T5" s="514"/>
      <c r="U5" s="513" t="s">
        <v>64</v>
      </c>
      <c r="V5" s="515"/>
    </row>
    <row r="6" spans="1:22" s="19" customFormat="1" ht="15.75" customHeight="1">
      <c r="A6" s="81"/>
      <c r="B6" s="80"/>
      <c r="C6" s="80"/>
      <c r="D6" s="82"/>
      <c r="E6" s="82"/>
      <c r="F6" s="80"/>
      <c r="G6" s="538"/>
      <c r="H6" s="539"/>
      <c r="I6" s="545"/>
      <c r="J6" s="539"/>
      <c r="K6" s="545"/>
      <c r="L6" s="539"/>
      <c r="M6" s="545"/>
      <c r="N6" s="539"/>
      <c r="O6" s="549"/>
      <c r="P6" s="550"/>
      <c r="Q6" s="545"/>
      <c r="R6" s="539"/>
      <c r="S6" s="545"/>
      <c r="T6" s="539"/>
      <c r="U6" s="545"/>
      <c r="V6" s="553"/>
    </row>
    <row r="7" spans="1:22" s="87" customFormat="1" ht="15.75" customHeight="1">
      <c r="A7" s="81"/>
      <c r="B7" s="80"/>
      <c r="C7" s="165"/>
      <c r="D7" s="165"/>
      <c r="E7" s="165"/>
      <c r="F7" s="80"/>
      <c r="G7" s="540"/>
      <c r="H7" s="541"/>
      <c r="I7" s="546"/>
      <c r="J7" s="541"/>
      <c r="K7" s="546"/>
      <c r="L7" s="541"/>
      <c r="M7" s="546"/>
      <c r="N7" s="541"/>
      <c r="O7" s="551"/>
      <c r="P7" s="552"/>
      <c r="Q7" s="546"/>
      <c r="R7" s="541"/>
      <c r="S7" s="546"/>
      <c r="T7" s="541"/>
      <c r="U7" s="546"/>
      <c r="V7" s="554"/>
    </row>
    <row r="8" spans="1:22" s="87" customFormat="1" ht="15.75" customHeight="1">
      <c r="A8" s="81"/>
      <c r="B8" s="166"/>
      <c r="C8" s="166"/>
      <c r="D8" s="166"/>
      <c r="E8" s="166"/>
      <c r="F8" s="80"/>
      <c r="G8" s="158" t="s">
        <v>8</v>
      </c>
      <c r="H8" s="170" t="s">
        <v>9</v>
      </c>
      <c r="I8" s="157" t="s">
        <v>8</v>
      </c>
      <c r="J8" s="170" t="s">
        <v>9</v>
      </c>
      <c r="K8" s="157" t="s">
        <v>8</v>
      </c>
      <c r="L8" s="170" t="s">
        <v>9</v>
      </c>
      <c r="M8" s="157" t="s">
        <v>8</v>
      </c>
      <c r="N8" s="170" t="s">
        <v>9</v>
      </c>
      <c r="O8" s="157" t="s">
        <v>8</v>
      </c>
      <c r="P8" s="170" t="s">
        <v>9</v>
      </c>
      <c r="Q8" s="157" t="s">
        <v>8</v>
      </c>
      <c r="R8" s="170" t="s">
        <v>9</v>
      </c>
      <c r="S8" s="157" t="s">
        <v>8</v>
      </c>
      <c r="T8" s="170" t="s">
        <v>9</v>
      </c>
      <c r="U8" s="157" t="s">
        <v>8</v>
      </c>
      <c r="V8" s="171" t="s">
        <v>9</v>
      </c>
    </row>
    <row r="9" spans="1:22" s="19" customFormat="1" ht="15.75" customHeight="1" thickBot="1">
      <c r="A9" s="81"/>
      <c r="B9" s="166"/>
      <c r="C9" s="166"/>
      <c r="D9" s="166"/>
      <c r="E9" s="166"/>
      <c r="F9" s="80"/>
      <c r="G9" s="156" t="s">
        <v>12</v>
      </c>
      <c r="H9" s="172" t="s">
        <v>12</v>
      </c>
      <c r="I9" s="155" t="s">
        <v>12</v>
      </c>
      <c r="J9" s="172" t="s">
        <v>12</v>
      </c>
      <c r="K9" s="155" t="s">
        <v>12</v>
      </c>
      <c r="L9" s="172" t="s">
        <v>12</v>
      </c>
      <c r="M9" s="155" t="s">
        <v>12</v>
      </c>
      <c r="N9" s="172" t="s">
        <v>12</v>
      </c>
      <c r="O9" s="155" t="s">
        <v>12</v>
      </c>
      <c r="P9" s="172" t="s">
        <v>12</v>
      </c>
      <c r="Q9" s="155" t="s">
        <v>12</v>
      </c>
      <c r="R9" s="172" t="s">
        <v>12</v>
      </c>
      <c r="S9" s="155" t="s">
        <v>12</v>
      </c>
      <c r="T9" s="172" t="s">
        <v>12</v>
      </c>
      <c r="U9" s="155" t="s">
        <v>12</v>
      </c>
      <c r="V9" s="173" t="s">
        <v>12</v>
      </c>
    </row>
    <row r="10" spans="1:22" s="86" customFormat="1" ht="18.75" customHeight="1" thickBot="1" thickTop="1">
      <c r="A10" s="79"/>
      <c r="B10" s="520" t="s">
        <v>193</v>
      </c>
      <c r="C10" s="520"/>
      <c r="D10" s="520"/>
      <c r="E10" s="520"/>
      <c r="F10" s="78"/>
      <c r="G10" s="154">
        <v>726</v>
      </c>
      <c r="H10" s="153">
        <v>940</v>
      </c>
      <c r="I10" s="153">
        <v>256</v>
      </c>
      <c r="J10" s="153">
        <v>319</v>
      </c>
      <c r="K10" s="153">
        <v>50</v>
      </c>
      <c r="L10" s="153">
        <v>41</v>
      </c>
      <c r="M10" s="153">
        <v>142</v>
      </c>
      <c r="N10" s="153">
        <v>182</v>
      </c>
      <c r="O10" s="153">
        <v>10</v>
      </c>
      <c r="P10" s="153">
        <v>9</v>
      </c>
      <c r="Q10" s="153">
        <v>11</v>
      </c>
      <c r="R10" s="153">
        <v>27</v>
      </c>
      <c r="S10" s="153">
        <v>4</v>
      </c>
      <c r="T10" s="153">
        <v>6</v>
      </c>
      <c r="U10" s="153">
        <v>39</v>
      </c>
      <c r="V10" s="152">
        <v>54</v>
      </c>
    </row>
    <row r="11" spans="1:22" s="27" customFormat="1" ht="18.75" customHeight="1" thickBot="1">
      <c r="A11" s="151"/>
      <c r="B11" s="555" t="s">
        <v>313</v>
      </c>
      <c r="C11" s="555"/>
      <c r="D11" s="555"/>
      <c r="E11" s="555"/>
      <c r="F11" s="150"/>
      <c r="G11" s="120">
        <v>446</v>
      </c>
      <c r="H11" s="119">
        <v>604</v>
      </c>
      <c r="I11" s="119">
        <v>152</v>
      </c>
      <c r="J11" s="119">
        <v>207</v>
      </c>
      <c r="K11" s="119">
        <v>40</v>
      </c>
      <c r="L11" s="119">
        <v>30</v>
      </c>
      <c r="M11" s="119">
        <v>74</v>
      </c>
      <c r="N11" s="119">
        <v>111</v>
      </c>
      <c r="O11" s="119">
        <v>7</v>
      </c>
      <c r="P11" s="119">
        <v>8</v>
      </c>
      <c r="Q11" s="119">
        <v>4</v>
      </c>
      <c r="R11" s="119">
        <v>17</v>
      </c>
      <c r="S11" s="119">
        <v>1</v>
      </c>
      <c r="T11" s="119">
        <v>4</v>
      </c>
      <c r="U11" s="119">
        <v>26</v>
      </c>
      <c r="V11" s="140">
        <v>37</v>
      </c>
    </row>
    <row r="12" spans="1:22" s="27" customFormat="1" ht="18.75" customHeight="1">
      <c r="A12" s="151"/>
      <c r="B12" s="555" t="s">
        <v>312</v>
      </c>
      <c r="C12" s="555"/>
      <c r="D12" s="555"/>
      <c r="E12" s="555"/>
      <c r="F12" s="150"/>
      <c r="G12" s="120">
        <v>57</v>
      </c>
      <c r="H12" s="119">
        <v>81</v>
      </c>
      <c r="I12" s="119">
        <v>33</v>
      </c>
      <c r="J12" s="119">
        <v>25</v>
      </c>
      <c r="K12" s="119">
        <v>11</v>
      </c>
      <c r="L12" s="119">
        <v>4</v>
      </c>
      <c r="M12" s="119">
        <v>15</v>
      </c>
      <c r="N12" s="119">
        <v>10</v>
      </c>
      <c r="O12" s="119">
        <v>1</v>
      </c>
      <c r="P12" s="119">
        <v>2</v>
      </c>
      <c r="Q12" s="119">
        <v>2</v>
      </c>
      <c r="R12" s="119">
        <v>4</v>
      </c>
      <c r="S12" s="119">
        <v>0</v>
      </c>
      <c r="T12" s="119">
        <v>1</v>
      </c>
      <c r="U12" s="119">
        <v>4</v>
      </c>
      <c r="V12" s="140">
        <v>4</v>
      </c>
    </row>
    <row r="13" spans="1:22" s="27" customFormat="1" ht="18.75" customHeight="1">
      <c r="A13" s="149"/>
      <c r="B13" s="535" t="s">
        <v>214</v>
      </c>
      <c r="C13" s="535"/>
      <c r="D13" s="535"/>
      <c r="E13" s="535"/>
      <c r="F13" s="148"/>
      <c r="G13" s="95">
        <v>273</v>
      </c>
      <c r="H13" s="94">
        <v>360</v>
      </c>
      <c r="I13" s="94">
        <v>56</v>
      </c>
      <c r="J13" s="94">
        <v>96</v>
      </c>
      <c r="K13" s="94">
        <v>17</v>
      </c>
      <c r="L13" s="94">
        <v>15</v>
      </c>
      <c r="M13" s="94">
        <v>23</v>
      </c>
      <c r="N13" s="94">
        <v>60</v>
      </c>
      <c r="O13" s="94">
        <v>4</v>
      </c>
      <c r="P13" s="94">
        <v>1</v>
      </c>
      <c r="Q13" s="94">
        <v>0</v>
      </c>
      <c r="R13" s="94">
        <v>5</v>
      </c>
      <c r="S13" s="94">
        <v>0</v>
      </c>
      <c r="T13" s="94">
        <v>2</v>
      </c>
      <c r="U13" s="94">
        <v>12</v>
      </c>
      <c r="V13" s="123">
        <v>13</v>
      </c>
    </row>
    <row r="14" spans="1:22" s="27" customFormat="1" ht="18.75" customHeight="1">
      <c r="A14" s="149"/>
      <c r="B14" s="535" t="s">
        <v>311</v>
      </c>
      <c r="C14" s="535"/>
      <c r="D14" s="535"/>
      <c r="E14" s="535"/>
      <c r="F14" s="148"/>
      <c r="G14" s="95">
        <v>5</v>
      </c>
      <c r="H14" s="94">
        <v>3</v>
      </c>
      <c r="I14" s="94">
        <v>5</v>
      </c>
      <c r="J14" s="94">
        <v>2</v>
      </c>
      <c r="K14" s="94">
        <v>0</v>
      </c>
      <c r="L14" s="94">
        <v>0</v>
      </c>
      <c r="M14" s="94">
        <v>4</v>
      </c>
      <c r="N14" s="94">
        <v>1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1</v>
      </c>
      <c r="V14" s="123">
        <v>1</v>
      </c>
    </row>
    <row r="15" spans="1:22" s="27" customFormat="1" ht="18.75" customHeight="1">
      <c r="A15" s="149"/>
      <c r="B15" s="535" t="s">
        <v>310</v>
      </c>
      <c r="C15" s="535"/>
      <c r="D15" s="535"/>
      <c r="E15" s="535"/>
      <c r="F15" s="148"/>
      <c r="G15" s="95">
        <v>4</v>
      </c>
      <c r="H15" s="94">
        <v>7</v>
      </c>
      <c r="I15" s="94">
        <v>3</v>
      </c>
      <c r="J15" s="94">
        <v>5</v>
      </c>
      <c r="K15" s="94">
        <v>1</v>
      </c>
      <c r="L15" s="94">
        <v>0</v>
      </c>
      <c r="M15" s="94">
        <v>0</v>
      </c>
      <c r="N15" s="94">
        <v>1</v>
      </c>
      <c r="O15" s="94">
        <v>0</v>
      </c>
      <c r="P15" s="94">
        <v>0</v>
      </c>
      <c r="Q15" s="94">
        <v>1</v>
      </c>
      <c r="R15" s="94">
        <v>1</v>
      </c>
      <c r="S15" s="94">
        <v>0</v>
      </c>
      <c r="T15" s="94">
        <v>0</v>
      </c>
      <c r="U15" s="94">
        <v>1</v>
      </c>
      <c r="V15" s="123">
        <v>3</v>
      </c>
    </row>
    <row r="16" spans="1:22" s="27" customFormat="1" ht="18.75" customHeight="1">
      <c r="A16" s="144"/>
      <c r="B16" s="535" t="s">
        <v>309</v>
      </c>
      <c r="C16" s="535"/>
      <c r="D16" s="535"/>
      <c r="E16" s="535"/>
      <c r="F16" s="143"/>
      <c r="G16" s="95">
        <v>1</v>
      </c>
      <c r="H16" s="94">
        <v>2</v>
      </c>
      <c r="I16" s="94">
        <v>1</v>
      </c>
      <c r="J16" s="94">
        <v>2</v>
      </c>
      <c r="K16" s="94">
        <v>1</v>
      </c>
      <c r="L16" s="94">
        <v>0</v>
      </c>
      <c r="M16" s="94">
        <v>0</v>
      </c>
      <c r="N16" s="94">
        <v>2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123">
        <v>0</v>
      </c>
    </row>
    <row r="17" spans="1:22" s="27" customFormat="1" ht="18.75" customHeight="1">
      <c r="A17" s="144"/>
      <c r="B17" s="535" t="s">
        <v>308</v>
      </c>
      <c r="C17" s="535"/>
      <c r="D17" s="535"/>
      <c r="E17" s="535"/>
      <c r="F17" s="143"/>
      <c r="G17" s="95">
        <v>23</v>
      </c>
      <c r="H17" s="94">
        <v>10</v>
      </c>
      <c r="I17" s="94">
        <v>4</v>
      </c>
      <c r="J17" s="94">
        <v>5</v>
      </c>
      <c r="K17" s="94">
        <v>0</v>
      </c>
      <c r="L17" s="94">
        <v>0</v>
      </c>
      <c r="M17" s="94">
        <v>2</v>
      </c>
      <c r="N17" s="94">
        <v>1</v>
      </c>
      <c r="O17" s="94">
        <v>0</v>
      </c>
      <c r="P17" s="94">
        <v>0</v>
      </c>
      <c r="Q17" s="94">
        <v>0</v>
      </c>
      <c r="R17" s="94">
        <v>1</v>
      </c>
      <c r="S17" s="94">
        <v>0</v>
      </c>
      <c r="T17" s="94">
        <v>0</v>
      </c>
      <c r="U17" s="94">
        <v>2</v>
      </c>
      <c r="V17" s="123">
        <v>3</v>
      </c>
    </row>
    <row r="18" spans="1:22" s="27" customFormat="1" ht="18.75" customHeight="1">
      <c r="A18" s="144"/>
      <c r="B18" s="535" t="s">
        <v>307</v>
      </c>
      <c r="C18" s="535"/>
      <c r="D18" s="535"/>
      <c r="E18" s="535"/>
      <c r="F18" s="143"/>
      <c r="G18" s="95">
        <v>5</v>
      </c>
      <c r="H18" s="94">
        <v>12</v>
      </c>
      <c r="I18" s="94">
        <v>5</v>
      </c>
      <c r="J18" s="94">
        <v>7</v>
      </c>
      <c r="K18" s="94">
        <v>0</v>
      </c>
      <c r="L18" s="94">
        <v>2</v>
      </c>
      <c r="M18" s="94">
        <v>4</v>
      </c>
      <c r="N18" s="94">
        <v>4</v>
      </c>
      <c r="O18" s="94">
        <v>0</v>
      </c>
      <c r="P18" s="94">
        <v>0</v>
      </c>
      <c r="Q18" s="94">
        <v>0</v>
      </c>
      <c r="R18" s="94">
        <v>0</v>
      </c>
      <c r="S18" s="94">
        <v>1</v>
      </c>
      <c r="T18" s="94">
        <v>0</v>
      </c>
      <c r="U18" s="94">
        <v>0</v>
      </c>
      <c r="V18" s="123">
        <v>1</v>
      </c>
    </row>
    <row r="19" spans="1:22" s="27" customFormat="1" ht="18.75" customHeight="1">
      <c r="A19" s="144"/>
      <c r="B19" s="535" t="s">
        <v>306</v>
      </c>
      <c r="C19" s="535"/>
      <c r="D19" s="535"/>
      <c r="E19" s="535"/>
      <c r="F19" s="143"/>
      <c r="G19" s="95">
        <v>3</v>
      </c>
      <c r="H19" s="94">
        <v>16</v>
      </c>
      <c r="I19" s="94">
        <v>2</v>
      </c>
      <c r="J19" s="94">
        <v>3</v>
      </c>
      <c r="K19" s="94">
        <v>0</v>
      </c>
      <c r="L19" s="94">
        <v>0</v>
      </c>
      <c r="M19" s="94">
        <v>1</v>
      </c>
      <c r="N19" s="94">
        <v>0</v>
      </c>
      <c r="O19" s="94">
        <v>0</v>
      </c>
      <c r="P19" s="94">
        <v>0</v>
      </c>
      <c r="Q19" s="94">
        <v>0</v>
      </c>
      <c r="R19" s="94">
        <v>1</v>
      </c>
      <c r="S19" s="94">
        <v>0</v>
      </c>
      <c r="T19" s="94">
        <v>0</v>
      </c>
      <c r="U19" s="94">
        <v>1</v>
      </c>
      <c r="V19" s="123">
        <v>2</v>
      </c>
    </row>
    <row r="20" spans="1:22" s="27" customFormat="1" ht="18.75" customHeight="1">
      <c r="A20" s="144"/>
      <c r="B20" s="535" t="s">
        <v>305</v>
      </c>
      <c r="C20" s="535"/>
      <c r="D20" s="535"/>
      <c r="E20" s="535"/>
      <c r="F20" s="143"/>
      <c r="G20" s="95">
        <v>2</v>
      </c>
      <c r="H20" s="94">
        <v>4</v>
      </c>
      <c r="I20" s="94">
        <v>2</v>
      </c>
      <c r="J20" s="94">
        <v>3</v>
      </c>
      <c r="K20" s="94">
        <v>0</v>
      </c>
      <c r="L20" s="94">
        <v>0</v>
      </c>
      <c r="M20" s="94">
        <v>1</v>
      </c>
      <c r="N20" s="94">
        <v>0</v>
      </c>
      <c r="O20" s="94">
        <v>0</v>
      </c>
      <c r="P20" s="94">
        <v>0</v>
      </c>
      <c r="Q20" s="94">
        <v>0</v>
      </c>
      <c r="R20" s="94">
        <v>1</v>
      </c>
      <c r="S20" s="94">
        <v>0</v>
      </c>
      <c r="T20" s="94">
        <v>0</v>
      </c>
      <c r="U20" s="94">
        <v>1</v>
      </c>
      <c r="V20" s="123">
        <v>2</v>
      </c>
    </row>
    <row r="21" spans="1:22" s="27" customFormat="1" ht="18.75" customHeight="1">
      <c r="A21" s="144"/>
      <c r="B21" s="535" t="s">
        <v>304</v>
      </c>
      <c r="C21" s="535"/>
      <c r="D21" s="535"/>
      <c r="E21" s="535"/>
      <c r="F21" s="143"/>
      <c r="G21" s="95">
        <v>28</v>
      </c>
      <c r="H21" s="94">
        <v>47</v>
      </c>
      <c r="I21" s="94">
        <v>14</v>
      </c>
      <c r="J21" s="94">
        <v>27</v>
      </c>
      <c r="K21" s="94">
        <v>4</v>
      </c>
      <c r="L21" s="94">
        <v>4</v>
      </c>
      <c r="M21" s="94">
        <v>7</v>
      </c>
      <c r="N21" s="94">
        <v>12</v>
      </c>
      <c r="O21" s="94">
        <v>0</v>
      </c>
      <c r="P21" s="94">
        <v>5</v>
      </c>
      <c r="Q21" s="94">
        <v>1</v>
      </c>
      <c r="R21" s="94">
        <v>2</v>
      </c>
      <c r="S21" s="94">
        <v>0</v>
      </c>
      <c r="T21" s="94">
        <v>0</v>
      </c>
      <c r="U21" s="94">
        <v>2</v>
      </c>
      <c r="V21" s="123">
        <v>4</v>
      </c>
    </row>
    <row r="22" spans="1:22" s="27" customFormat="1" ht="18.75" customHeight="1">
      <c r="A22" s="144"/>
      <c r="B22" s="535" t="s">
        <v>303</v>
      </c>
      <c r="C22" s="535"/>
      <c r="D22" s="535"/>
      <c r="E22" s="535"/>
      <c r="F22" s="143"/>
      <c r="G22" s="95">
        <v>25</v>
      </c>
      <c r="H22" s="94">
        <v>46</v>
      </c>
      <c r="I22" s="94">
        <v>17</v>
      </c>
      <c r="J22" s="94">
        <v>23</v>
      </c>
      <c r="K22" s="94">
        <v>3</v>
      </c>
      <c r="L22" s="94">
        <v>3</v>
      </c>
      <c r="M22" s="94">
        <v>13</v>
      </c>
      <c r="N22" s="94">
        <v>19</v>
      </c>
      <c r="O22" s="94">
        <v>1</v>
      </c>
      <c r="P22" s="94">
        <v>0</v>
      </c>
      <c r="Q22" s="94">
        <v>0</v>
      </c>
      <c r="R22" s="94">
        <v>0</v>
      </c>
      <c r="S22" s="94">
        <v>0</v>
      </c>
      <c r="T22" s="94">
        <v>1</v>
      </c>
      <c r="U22" s="94">
        <v>0</v>
      </c>
      <c r="V22" s="123">
        <v>0</v>
      </c>
    </row>
    <row r="23" spans="1:22" s="27" customFormat="1" ht="18.75" customHeight="1">
      <c r="A23" s="149"/>
      <c r="B23" s="535" t="s">
        <v>302</v>
      </c>
      <c r="C23" s="535"/>
      <c r="D23" s="535"/>
      <c r="E23" s="535"/>
      <c r="F23" s="148"/>
      <c r="G23" s="95">
        <v>5</v>
      </c>
      <c r="H23" s="94">
        <v>2</v>
      </c>
      <c r="I23" s="94">
        <v>4</v>
      </c>
      <c r="J23" s="94">
        <v>2</v>
      </c>
      <c r="K23" s="94">
        <v>0</v>
      </c>
      <c r="L23" s="94">
        <v>0</v>
      </c>
      <c r="M23" s="94">
        <v>3</v>
      </c>
      <c r="N23" s="94">
        <v>0</v>
      </c>
      <c r="O23" s="94">
        <v>1</v>
      </c>
      <c r="P23" s="94">
        <v>0</v>
      </c>
      <c r="Q23" s="94">
        <v>0</v>
      </c>
      <c r="R23" s="94">
        <v>1</v>
      </c>
      <c r="S23" s="94">
        <v>0</v>
      </c>
      <c r="T23" s="94">
        <v>0</v>
      </c>
      <c r="U23" s="94">
        <v>0</v>
      </c>
      <c r="V23" s="123">
        <v>1</v>
      </c>
    </row>
    <row r="24" spans="1:22" s="27" customFormat="1" ht="18.75" customHeight="1" thickBot="1">
      <c r="A24" s="144"/>
      <c r="B24" s="535" t="s">
        <v>89</v>
      </c>
      <c r="C24" s="535"/>
      <c r="D24" s="535"/>
      <c r="E24" s="535"/>
      <c r="F24" s="143"/>
      <c r="G24" s="95">
        <v>15</v>
      </c>
      <c r="H24" s="94">
        <v>14</v>
      </c>
      <c r="I24" s="94">
        <v>6</v>
      </c>
      <c r="J24" s="94">
        <v>7</v>
      </c>
      <c r="K24" s="94">
        <v>3</v>
      </c>
      <c r="L24" s="94">
        <v>2</v>
      </c>
      <c r="M24" s="94">
        <v>1</v>
      </c>
      <c r="N24" s="94">
        <v>1</v>
      </c>
      <c r="O24" s="94">
        <v>0</v>
      </c>
      <c r="P24" s="94">
        <v>0</v>
      </c>
      <c r="Q24" s="94">
        <v>0</v>
      </c>
      <c r="R24" s="94">
        <v>1</v>
      </c>
      <c r="S24" s="94">
        <v>0</v>
      </c>
      <c r="T24" s="94">
        <v>0</v>
      </c>
      <c r="U24" s="94">
        <v>2</v>
      </c>
      <c r="V24" s="123">
        <v>3</v>
      </c>
    </row>
    <row r="25" spans="1:22" s="27" customFormat="1" ht="18.75" customHeight="1" thickBot="1">
      <c r="A25" s="142"/>
      <c r="B25" s="555" t="s">
        <v>301</v>
      </c>
      <c r="C25" s="555"/>
      <c r="D25" s="555"/>
      <c r="E25" s="555"/>
      <c r="F25" s="141"/>
      <c r="G25" s="120">
        <v>16</v>
      </c>
      <c r="H25" s="119">
        <v>37</v>
      </c>
      <c r="I25" s="119">
        <v>4</v>
      </c>
      <c r="J25" s="119">
        <v>14</v>
      </c>
      <c r="K25" s="119">
        <v>0</v>
      </c>
      <c r="L25" s="119">
        <v>2</v>
      </c>
      <c r="M25" s="119">
        <v>1</v>
      </c>
      <c r="N25" s="119">
        <v>6</v>
      </c>
      <c r="O25" s="119">
        <v>1</v>
      </c>
      <c r="P25" s="119">
        <v>0</v>
      </c>
      <c r="Q25" s="119">
        <v>0</v>
      </c>
      <c r="R25" s="119">
        <v>0</v>
      </c>
      <c r="S25" s="119">
        <v>1</v>
      </c>
      <c r="T25" s="119">
        <v>0</v>
      </c>
      <c r="U25" s="119">
        <v>1</v>
      </c>
      <c r="V25" s="140">
        <v>6</v>
      </c>
    </row>
    <row r="26" spans="1:22" s="27" customFormat="1" ht="18.75" customHeight="1">
      <c r="A26" s="142"/>
      <c r="B26" s="555" t="s">
        <v>300</v>
      </c>
      <c r="C26" s="555"/>
      <c r="D26" s="555"/>
      <c r="E26" s="555"/>
      <c r="F26" s="141"/>
      <c r="G26" s="120">
        <v>2</v>
      </c>
      <c r="H26" s="119">
        <v>6</v>
      </c>
      <c r="I26" s="119">
        <v>1</v>
      </c>
      <c r="J26" s="119">
        <v>4</v>
      </c>
      <c r="K26" s="119">
        <v>0</v>
      </c>
      <c r="L26" s="119">
        <v>1</v>
      </c>
      <c r="M26" s="119">
        <v>1</v>
      </c>
      <c r="N26" s="119">
        <v>1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40">
        <v>2</v>
      </c>
    </row>
    <row r="27" spans="1:22" s="27" customFormat="1" ht="18.75" customHeight="1">
      <c r="A27" s="144"/>
      <c r="B27" s="535" t="s">
        <v>299</v>
      </c>
      <c r="C27" s="535"/>
      <c r="D27" s="535"/>
      <c r="E27" s="535"/>
      <c r="F27" s="143"/>
      <c r="G27" s="95">
        <v>0</v>
      </c>
      <c r="H27" s="94">
        <v>1</v>
      </c>
      <c r="I27" s="94">
        <v>0</v>
      </c>
      <c r="J27" s="94">
        <v>1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123">
        <v>1</v>
      </c>
    </row>
    <row r="28" spans="1:22" s="27" customFormat="1" ht="18.75" customHeight="1">
      <c r="A28" s="147"/>
      <c r="B28" s="535" t="s">
        <v>298</v>
      </c>
      <c r="C28" s="535"/>
      <c r="D28" s="535"/>
      <c r="E28" s="535"/>
      <c r="F28" s="146"/>
      <c r="G28" s="95">
        <v>0</v>
      </c>
      <c r="H28" s="94">
        <v>1</v>
      </c>
      <c r="I28" s="94">
        <v>0</v>
      </c>
      <c r="J28" s="94">
        <v>1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123">
        <v>1</v>
      </c>
    </row>
    <row r="29" spans="1:22" s="27" customFormat="1" ht="18.75" customHeight="1">
      <c r="A29" s="144"/>
      <c r="B29" s="535" t="s">
        <v>297</v>
      </c>
      <c r="C29" s="535"/>
      <c r="D29" s="535"/>
      <c r="E29" s="535"/>
      <c r="F29" s="143"/>
      <c r="G29" s="95">
        <v>1</v>
      </c>
      <c r="H29" s="94">
        <v>1</v>
      </c>
      <c r="I29" s="94">
        <v>1</v>
      </c>
      <c r="J29" s="94">
        <v>1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1</v>
      </c>
      <c r="V29" s="123">
        <v>1</v>
      </c>
    </row>
    <row r="30" spans="1:22" s="27" customFormat="1" ht="18.75" customHeight="1">
      <c r="A30" s="144"/>
      <c r="B30" s="535" t="s">
        <v>296</v>
      </c>
      <c r="C30" s="535"/>
      <c r="D30" s="535"/>
      <c r="E30" s="535"/>
      <c r="F30" s="143"/>
      <c r="G30" s="95">
        <v>10</v>
      </c>
      <c r="H30" s="94">
        <v>25</v>
      </c>
      <c r="I30" s="94">
        <v>0</v>
      </c>
      <c r="J30" s="94">
        <v>5</v>
      </c>
      <c r="K30" s="94">
        <v>0</v>
      </c>
      <c r="L30" s="94">
        <v>1</v>
      </c>
      <c r="M30" s="94">
        <v>0</v>
      </c>
      <c r="N30" s="94">
        <v>4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123">
        <v>0</v>
      </c>
    </row>
    <row r="31" spans="1:22" s="27" customFormat="1" ht="18.75" customHeight="1" thickBot="1">
      <c r="A31" s="144"/>
      <c r="B31" s="535" t="s">
        <v>89</v>
      </c>
      <c r="C31" s="535"/>
      <c r="D31" s="535"/>
      <c r="E31" s="535"/>
      <c r="F31" s="143"/>
      <c r="G31" s="95">
        <v>3</v>
      </c>
      <c r="H31" s="94">
        <v>3</v>
      </c>
      <c r="I31" s="94">
        <v>2</v>
      </c>
      <c r="J31" s="94">
        <v>2</v>
      </c>
      <c r="K31" s="94">
        <v>0</v>
      </c>
      <c r="L31" s="94">
        <v>0</v>
      </c>
      <c r="M31" s="94">
        <v>0</v>
      </c>
      <c r="N31" s="94">
        <v>1</v>
      </c>
      <c r="O31" s="94">
        <v>1</v>
      </c>
      <c r="P31" s="94">
        <v>0</v>
      </c>
      <c r="Q31" s="94">
        <v>0</v>
      </c>
      <c r="R31" s="94">
        <v>0</v>
      </c>
      <c r="S31" s="94">
        <v>1</v>
      </c>
      <c r="T31" s="94">
        <v>0</v>
      </c>
      <c r="U31" s="94">
        <v>0</v>
      </c>
      <c r="V31" s="123">
        <v>1</v>
      </c>
    </row>
    <row r="32" spans="1:22" s="27" customFormat="1" ht="18.75" customHeight="1" thickBot="1">
      <c r="A32" s="142"/>
      <c r="B32" s="555" t="s">
        <v>295</v>
      </c>
      <c r="C32" s="555"/>
      <c r="D32" s="555"/>
      <c r="E32" s="555"/>
      <c r="F32" s="145"/>
      <c r="G32" s="120">
        <v>246</v>
      </c>
      <c r="H32" s="119">
        <v>283</v>
      </c>
      <c r="I32" s="119">
        <v>93</v>
      </c>
      <c r="J32" s="119">
        <v>88</v>
      </c>
      <c r="K32" s="119">
        <v>10</v>
      </c>
      <c r="L32" s="119">
        <v>9</v>
      </c>
      <c r="M32" s="119">
        <v>65</v>
      </c>
      <c r="N32" s="119">
        <v>60</v>
      </c>
      <c r="O32" s="119">
        <v>1</v>
      </c>
      <c r="P32" s="119">
        <v>1</v>
      </c>
      <c r="Q32" s="119">
        <v>7</v>
      </c>
      <c r="R32" s="119">
        <v>6</v>
      </c>
      <c r="S32" s="119">
        <v>2</v>
      </c>
      <c r="T32" s="119">
        <v>2</v>
      </c>
      <c r="U32" s="119">
        <v>8</v>
      </c>
      <c r="V32" s="140">
        <v>10</v>
      </c>
    </row>
    <row r="33" spans="1:22" s="27" customFormat="1" ht="18.75" customHeight="1">
      <c r="A33" s="142"/>
      <c r="B33" s="555" t="s">
        <v>294</v>
      </c>
      <c r="C33" s="555"/>
      <c r="D33" s="555"/>
      <c r="E33" s="555"/>
      <c r="F33" s="141"/>
      <c r="G33" s="120">
        <v>11</v>
      </c>
      <c r="H33" s="119">
        <v>17</v>
      </c>
      <c r="I33" s="119">
        <v>9</v>
      </c>
      <c r="J33" s="119">
        <v>8</v>
      </c>
      <c r="K33" s="119">
        <v>1</v>
      </c>
      <c r="L33" s="119">
        <v>1</v>
      </c>
      <c r="M33" s="119">
        <v>5</v>
      </c>
      <c r="N33" s="119">
        <v>6</v>
      </c>
      <c r="O33" s="119">
        <v>0</v>
      </c>
      <c r="P33" s="119">
        <v>0</v>
      </c>
      <c r="Q33" s="119">
        <v>2</v>
      </c>
      <c r="R33" s="119">
        <v>0</v>
      </c>
      <c r="S33" s="119">
        <v>0</v>
      </c>
      <c r="T33" s="119">
        <v>0</v>
      </c>
      <c r="U33" s="119">
        <v>1</v>
      </c>
      <c r="V33" s="140">
        <v>1</v>
      </c>
    </row>
    <row r="34" spans="1:22" s="27" customFormat="1" ht="18.75" customHeight="1">
      <c r="A34" s="144"/>
      <c r="B34" s="535" t="s">
        <v>293</v>
      </c>
      <c r="C34" s="535"/>
      <c r="D34" s="535"/>
      <c r="E34" s="535"/>
      <c r="F34" s="143"/>
      <c r="G34" s="95">
        <v>1</v>
      </c>
      <c r="H34" s="94">
        <v>1</v>
      </c>
      <c r="I34" s="94">
        <v>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1</v>
      </c>
      <c r="R34" s="94">
        <v>0</v>
      </c>
      <c r="S34" s="94">
        <v>0</v>
      </c>
      <c r="T34" s="94">
        <v>0</v>
      </c>
      <c r="U34" s="94">
        <v>0</v>
      </c>
      <c r="V34" s="123">
        <v>0</v>
      </c>
    </row>
    <row r="35" spans="1:22" s="27" customFormat="1" ht="18.75" customHeight="1">
      <c r="A35" s="144"/>
      <c r="B35" s="535" t="s">
        <v>292</v>
      </c>
      <c r="C35" s="535"/>
      <c r="D35" s="535"/>
      <c r="E35" s="535"/>
      <c r="F35" s="143"/>
      <c r="G35" s="95">
        <v>164</v>
      </c>
      <c r="H35" s="94">
        <v>189</v>
      </c>
      <c r="I35" s="94">
        <v>61</v>
      </c>
      <c r="J35" s="94">
        <v>55</v>
      </c>
      <c r="K35" s="94">
        <v>7</v>
      </c>
      <c r="L35" s="94">
        <v>6</v>
      </c>
      <c r="M35" s="94">
        <v>48</v>
      </c>
      <c r="N35" s="94">
        <v>38</v>
      </c>
      <c r="O35" s="94">
        <v>0</v>
      </c>
      <c r="P35" s="94">
        <v>1</v>
      </c>
      <c r="Q35" s="94">
        <v>1</v>
      </c>
      <c r="R35" s="94">
        <v>3</v>
      </c>
      <c r="S35" s="94">
        <v>0</v>
      </c>
      <c r="T35" s="94">
        <v>2</v>
      </c>
      <c r="U35" s="94">
        <v>5</v>
      </c>
      <c r="V35" s="123">
        <v>5</v>
      </c>
    </row>
    <row r="36" spans="1:22" s="27" customFormat="1" ht="18.75" customHeight="1" thickBot="1">
      <c r="A36" s="144"/>
      <c r="B36" s="535" t="s">
        <v>89</v>
      </c>
      <c r="C36" s="535"/>
      <c r="D36" s="535"/>
      <c r="E36" s="535"/>
      <c r="F36" s="143"/>
      <c r="G36" s="95">
        <v>70</v>
      </c>
      <c r="H36" s="94">
        <v>76</v>
      </c>
      <c r="I36" s="94">
        <v>22</v>
      </c>
      <c r="J36" s="94">
        <v>25</v>
      </c>
      <c r="K36" s="94">
        <v>2</v>
      </c>
      <c r="L36" s="94">
        <v>2</v>
      </c>
      <c r="M36" s="94">
        <v>12</v>
      </c>
      <c r="N36" s="94">
        <v>16</v>
      </c>
      <c r="O36" s="94">
        <v>1</v>
      </c>
      <c r="P36" s="94">
        <v>0</v>
      </c>
      <c r="Q36" s="94">
        <v>3</v>
      </c>
      <c r="R36" s="94">
        <v>3</v>
      </c>
      <c r="S36" s="94">
        <v>2</v>
      </c>
      <c r="T36" s="94">
        <v>0</v>
      </c>
      <c r="U36" s="94">
        <v>2</v>
      </c>
      <c r="V36" s="123">
        <v>4</v>
      </c>
    </row>
    <row r="37" spans="1:22" s="27" customFormat="1" ht="18.75" customHeight="1" thickBot="1">
      <c r="A37" s="142"/>
      <c r="B37" s="555" t="s">
        <v>291</v>
      </c>
      <c r="C37" s="555"/>
      <c r="D37" s="555"/>
      <c r="E37" s="555"/>
      <c r="F37" s="141"/>
      <c r="G37" s="120">
        <v>13</v>
      </c>
      <c r="H37" s="119">
        <v>9</v>
      </c>
      <c r="I37" s="119">
        <v>4</v>
      </c>
      <c r="J37" s="119">
        <v>4</v>
      </c>
      <c r="K37" s="119">
        <v>0</v>
      </c>
      <c r="L37" s="119">
        <v>0</v>
      </c>
      <c r="M37" s="119">
        <v>1</v>
      </c>
      <c r="N37" s="119">
        <v>0</v>
      </c>
      <c r="O37" s="119">
        <v>0</v>
      </c>
      <c r="P37" s="119">
        <v>0</v>
      </c>
      <c r="Q37" s="119">
        <v>0</v>
      </c>
      <c r="R37" s="119">
        <v>3</v>
      </c>
      <c r="S37" s="119">
        <v>0</v>
      </c>
      <c r="T37" s="119">
        <v>0</v>
      </c>
      <c r="U37" s="119">
        <v>3</v>
      </c>
      <c r="V37" s="140">
        <v>1</v>
      </c>
    </row>
    <row r="38" spans="1:22" s="27" customFormat="1" ht="18.75" customHeight="1" thickBot="1">
      <c r="A38" s="142"/>
      <c r="B38" s="555" t="s">
        <v>290</v>
      </c>
      <c r="C38" s="555"/>
      <c r="D38" s="555"/>
      <c r="E38" s="555"/>
      <c r="F38" s="141"/>
      <c r="G38" s="120">
        <v>5</v>
      </c>
      <c r="H38" s="119">
        <v>7</v>
      </c>
      <c r="I38" s="119">
        <v>3</v>
      </c>
      <c r="J38" s="119">
        <v>6</v>
      </c>
      <c r="K38" s="119">
        <v>0</v>
      </c>
      <c r="L38" s="119">
        <v>0</v>
      </c>
      <c r="M38" s="119">
        <v>1</v>
      </c>
      <c r="N38" s="119">
        <v>5</v>
      </c>
      <c r="O38" s="119">
        <v>1</v>
      </c>
      <c r="P38" s="119">
        <v>0</v>
      </c>
      <c r="Q38" s="119">
        <v>0</v>
      </c>
      <c r="R38" s="119">
        <v>1</v>
      </c>
      <c r="S38" s="119">
        <v>0</v>
      </c>
      <c r="T38" s="119">
        <v>0</v>
      </c>
      <c r="U38" s="119">
        <v>1</v>
      </c>
      <c r="V38" s="140">
        <v>0</v>
      </c>
    </row>
    <row r="39" spans="1:22" s="27" customFormat="1" ht="18.75" customHeight="1" thickBot="1">
      <c r="A39" s="142"/>
      <c r="B39" s="555" t="s">
        <v>289</v>
      </c>
      <c r="C39" s="555"/>
      <c r="D39" s="555"/>
      <c r="E39" s="555"/>
      <c r="F39" s="141"/>
      <c r="G39" s="120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40">
        <v>0</v>
      </c>
    </row>
    <row r="40" spans="1:22" s="27" customFormat="1" ht="18.75" customHeight="1" thickBot="1">
      <c r="A40" s="139"/>
      <c r="B40" s="556" t="s">
        <v>288</v>
      </c>
      <c r="C40" s="556"/>
      <c r="D40" s="556"/>
      <c r="E40" s="556"/>
      <c r="F40" s="138"/>
      <c r="G40" s="137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0</v>
      </c>
      <c r="U40" s="136">
        <v>0</v>
      </c>
      <c r="V40" s="135">
        <v>0</v>
      </c>
    </row>
    <row r="41" s="27" customFormat="1" ht="18.75" customHeight="1"/>
    <row r="42" ht="18.75" customHeight="1">
      <c r="A42" s="134" t="s">
        <v>362</v>
      </c>
    </row>
  </sheetData>
  <sheetProtection/>
  <mergeCells count="40">
    <mergeCell ref="B39:E39"/>
    <mergeCell ref="B29:E29"/>
    <mergeCell ref="B30:E30"/>
    <mergeCell ref="B31:E31"/>
    <mergeCell ref="B32:E32"/>
    <mergeCell ref="B40:E40"/>
    <mergeCell ref="B34:E34"/>
    <mergeCell ref="B35:E35"/>
    <mergeCell ref="B36:E36"/>
    <mergeCell ref="B37:E37"/>
    <mergeCell ref="B38:E38"/>
    <mergeCell ref="B17:E17"/>
    <mergeCell ref="B18:E18"/>
    <mergeCell ref="B33:E33"/>
    <mergeCell ref="B22:E22"/>
    <mergeCell ref="B23:E23"/>
    <mergeCell ref="B24:E24"/>
    <mergeCell ref="B25:E25"/>
    <mergeCell ref="B26:E26"/>
    <mergeCell ref="B27:E27"/>
    <mergeCell ref="B28:E28"/>
    <mergeCell ref="B21:E21"/>
    <mergeCell ref="B10:E10"/>
    <mergeCell ref="B11:E11"/>
    <mergeCell ref="B12:E12"/>
    <mergeCell ref="B13:E13"/>
    <mergeCell ref="B14:E14"/>
    <mergeCell ref="B15:E15"/>
    <mergeCell ref="B16:E16"/>
    <mergeCell ref="B19:E19"/>
    <mergeCell ref="B20:E20"/>
    <mergeCell ref="G4:H7"/>
    <mergeCell ref="I4:V4"/>
    <mergeCell ref="I5:J7"/>
    <mergeCell ref="K5:L7"/>
    <mergeCell ref="M5:N7"/>
    <mergeCell ref="O5:P7"/>
    <mergeCell ref="Q5:R7"/>
    <mergeCell ref="S5:T7"/>
    <mergeCell ref="U5:V7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showRowColHeaders="0" tabSelected="1" zoomScale="70" zoomScaleNormal="70" zoomScaleSheetLayoutView="75" zoomScalePageLayoutView="0" workbookViewId="0" topLeftCell="A1">
      <pane xSplit="6" ySplit="9" topLeftCell="G2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140625" defaultRowHeight="18.75" customHeight="1"/>
  <cols>
    <col min="1" max="1" width="1.421875" style="27" customWidth="1"/>
    <col min="2" max="2" width="2.57421875" style="27" customWidth="1"/>
    <col min="3" max="4" width="1.421875" style="27" customWidth="1"/>
    <col min="5" max="5" width="12.28125" style="27" customWidth="1"/>
    <col min="6" max="6" width="1.421875" style="27" customWidth="1"/>
    <col min="7" max="22" width="11.57421875" style="64" customWidth="1"/>
    <col min="23" max="16384" width="10.140625" style="64" customWidth="1"/>
  </cols>
  <sheetData>
    <row r="1" spans="1:20" s="1" customFormat="1" ht="18" customHeight="1">
      <c r="A1" s="87"/>
      <c r="B1" s="88" t="s">
        <v>315</v>
      </c>
      <c r="C1" s="87"/>
      <c r="D1" s="87"/>
      <c r="E1" s="87"/>
      <c r="F1" s="87"/>
      <c r="G1" s="65"/>
      <c r="H1" s="65"/>
      <c r="I1" s="4" t="s">
        <v>314</v>
      </c>
      <c r="K1" s="65"/>
      <c r="L1" s="65"/>
      <c r="M1" s="65"/>
      <c r="N1" s="65"/>
      <c r="T1" s="118"/>
    </row>
    <row r="2" spans="1:20" s="1" customFormat="1" ht="11.25" customHeight="1">
      <c r="A2" s="80"/>
      <c r="B2" s="166"/>
      <c r="C2" s="166"/>
      <c r="D2" s="166"/>
      <c r="E2" s="166"/>
      <c r="F2" s="166"/>
      <c r="G2" s="86"/>
      <c r="H2" s="86"/>
      <c r="I2" s="86"/>
      <c r="J2" s="86"/>
      <c r="K2" s="86"/>
      <c r="L2" s="86"/>
      <c r="M2" s="86"/>
      <c r="N2" s="86"/>
      <c r="T2" s="118"/>
    </row>
    <row r="3" spans="1:14" s="1" customFormat="1" ht="11.25" customHeight="1" thickBot="1">
      <c r="A3" s="80"/>
      <c r="B3" s="80"/>
      <c r="C3" s="80"/>
      <c r="D3" s="80"/>
      <c r="E3" s="80"/>
      <c r="F3" s="80"/>
      <c r="G3" s="65"/>
      <c r="H3" s="65"/>
      <c r="I3" s="65"/>
      <c r="J3" s="85"/>
      <c r="K3" s="65"/>
      <c r="L3" s="65"/>
      <c r="M3" s="65"/>
      <c r="N3" s="65"/>
    </row>
    <row r="4" spans="1:22" s="19" customFormat="1" ht="15.75" customHeight="1">
      <c r="A4" s="84"/>
      <c r="B4" s="83"/>
      <c r="C4" s="83"/>
      <c r="D4" s="167"/>
      <c r="E4" s="167"/>
      <c r="F4" s="83"/>
      <c r="G4" s="508" t="s">
        <v>201</v>
      </c>
      <c r="H4" s="509"/>
      <c r="I4" s="509"/>
      <c r="J4" s="509"/>
      <c r="K4" s="509"/>
      <c r="L4" s="509"/>
      <c r="M4" s="509"/>
      <c r="N4" s="509"/>
      <c r="O4" s="509"/>
      <c r="P4" s="510"/>
      <c r="Q4" s="168"/>
      <c r="R4" s="168"/>
      <c r="S4" s="160"/>
      <c r="T4" s="160"/>
      <c r="U4" s="160"/>
      <c r="V4" s="160"/>
    </row>
    <row r="5" spans="1:22" s="19" customFormat="1" ht="15.75" customHeight="1">
      <c r="A5" s="81"/>
      <c r="B5" s="80"/>
      <c r="C5" s="80"/>
      <c r="D5" s="82"/>
      <c r="E5" s="82"/>
      <c r="F5" s="80"/>
      <c r="G5" s="557" t="s">
        <v>212</v>
      </c>
      <c r="H5" s="514"/>
      <c r="I5" s="513" t="s">
        <v>30</v>
      </c>
      <c r="J5" s="514"/>
      <c r="K5" s="513" t="s">
        <v>61</v>
      </c>
      <c r="L5" s="514"/>
      <c r="M5" s="513" t="s">
        <v>60</v>
      </c>
      <c r="N5" s="514"/>
      <c r="O5" s="513" t="s">
        <v>59</v>
      </c>
      <c r="P5" s="515"/>
      <c r="Q5" s="172"/>
      <c r="R5" s="172"/>
      <c r="S5" s="172"/>
      <c r="T5" s="172"/>
      <c r="U5" s="172"/>
      <c r="V5" s="172"/>
    </row>
    <row r="6" spans="1:22" s="19" customFormat="1" ht="15.75" customHeight="1">
      <c r="A6" s="81"/>
      <c r="B6" s="80"/>
      <c r="C6" s="80"/>
      <c r="D6" s="82"/>
      <c r="E6" s="82"/>
      <c r="F6" s="80"/>
      <c r="G6" s="538"/>
      <c r="H6" s="539"/>
      <c r="I6" s="545"/>
      <c r="J6" s="539"/>
      <c r="K6" s="545"/>
      <c r="L6" s="539"/>
      <c r="M6" s="545"/>
      <c r="N6" s="539"/>
      <c r="O6" s="545"/>
      <c r="P6" s="553"/>
      <c r="Q6" s="172"/>
      <c r="R6" s="172"/>
      <c r="S6" s="172"/>
      <c r="T6" s="172"/>
      <c r="U6" s="172"/>
      <c r="V6" s="172"/>
    </row>
    <row r="7" spans="1:22" s="87" customFormat="1" ht="15.75" customHeight="1">
      <c r="A7" s="81"/>
      <c r="B7" s="80"/>
      <c r="C7" s="165"/>
      <c r="D7" s="165"/>
      <c r="E7" s="165"/>
      <c r="F7" s="80"/>
      <c r="G7" s="540"/>
      <c r="H7" s="541"/>
      <c r="I7" s="546"/>
      <c r="J7" s="541"/>
      <c r="K7" s="546"/>
      <c r="L7" s="541"/>
      <c r="M7" s="546"/>
      <c r="N7" s="541"/>
      <c r="O7" s="546"/>
      <c r="P7" s="554"/>
      <c r="Q7" s="172"/>
      <c r="R7" s="172"/>
      <c r="S7" s="172"/>
      <c r="T7" s="172"/>
      <c r="U7" s="172"/>
      <c r="V7" s="172"/>
    </row>
    <row r="8" spans="1:22" s="87" customFormat="1" ht="15.75" customHeight="1">
      <c r="A8" s="81"/>
      <c r="B8" s="166"/>
      <c r="C8" s="166"/>
      <c r="D8" s="166"/>
      <c r="E8" s="166"/>
      <c r="F8" s="80"/>
      <c r="G8" s="158" t="s">
        <v>8</v>
      </c>
      <c r="H8" s="170" t="s">
        <v>9</v>
      </c>
      <c r="I8" s="157" t="s">
        <v>8</v>
      </c>
      <c r="J8" s="170" t="s">
        <v>9</v>
      </c>
      <c r="K8" s="157" t="s">
        <v>8</v>
      </c>
      <c r="L8" s="170" t="s">
        <v>9</v>
      </c>
      <c r="M8" s="157" t="s">
        <v>8</v>
      </c>
      <c r="N8" s="170" t="s">
        <v>9</v>
      </c>
      <c r="O8" s="157" t="s">
        <v>8</v>
      </c>
      <c r="P8" s="171" t="s">
        <v>9</v>
      </c>
      <c r="Q8" s="172"/>
      <c r="R8" s="172"/>
      <c r="S8" s="172"/>
      <c r="T8" s="172"/>
      <c r="U8" s="172"/>
      <c r="V8" s="172"/>
    </row>
    <row r="9" spans="1:22" s="19" customFormat="1" ht="15.75" customHeight="1" thickBot="1">
      <c r="A9" s="81"/>
      <c r="B9" s="166"/>
      <c r="C9" s="166"/>
      <c r="D9" s="166"/>
      <c r="E9" s="166"/>
      <c r="F9" s="80"/>
      <c r="G9" s="156" t="s">
        <v>12</v>
      </c>
      <c r="H9" s="172" t="s">
        <v>12</v>
      </c>
      <c r="I9" s="155" t="s">
        <v>12</v>
      </c>
      <c r="J9" s="172" t="s">
        <v>12</v>
      </c>
      <c r="K9" s="155" t="s">
        <v>12</v>
      </c>
      <c r="L9" s="172" t="s">
        <v>12</v>
      </c>
      <c r="M9" s="155" t="s">
        <v>12</v>
      </c>
      <c r="N9" s="172" t="s">
        <v>12</v>
      </c>
      <c r="O9" s="155" t="s">
        <v>12</v>
      </c>
      <c r="P9" s="173" t="s">
        <v>12</v>
      </c>
      <c r="Q9" s="172"/>
      <c r="R9" s="172"/>
      <c r="S9" s="172"/>
      <c r="T9" s="172"/>
      <c r="U9" s="172"/>
      <c r="V9" s="172"/>
    </row>
    <row r="10" spans="1:22" s="86" customFormat="1" ht="16.5" customHeight="1" thickBot="1" thickTop="1">
      <c r="A10" s="79"/>
      <c r="B10" s="520" t="s">
        <v>193</v>
      </c>
      <c r="C10" s="520"/>
      <c r="D10" s="520"/>
      <c r="E10" s="520"/>
      <c r="F10" s="78"/>
      <c r="G10" s="154">
        <v>470</v>
      </c>
      <c r="H10" s="153">
        <v>621</v>
      </c>
      <c r="I10" s="153">
        <v>342</v>
      </c>
      <c r="J10" s="153">
        <v>408</v>
      </c>
      <c r="K10" s="153">
        <v>82</v>
      </c>
      <c r="L10" s="153">
        <v>119</v>
      </c>
      <c r="M10" s="153">
        <v>23</v>
      </c>
      <c r="N10" s="153">
        <v>42</v>
      </c>
      <c r="O10" s="153">
        <v>23</v>
      </c>
      <c r="P10" s="152">
        <v>52</v>
      </c>
      <c r="Q10" s="106"/>
      <c r="R10" s="106"/>
      <c r="S10" s="106"/>
      <c r="T10" s="106"/>
      <c r="U10" s="106"/>
      <c r="V10" s="106"/>
    </row>
    <row r="11" spans="1:22" s="27" customFormat="1" ht="16.5" customHeight="1" thickBot="1">
      <c r="A11" s="151"/>
      <c r="B11" s="555" t="s">
        <v>313</v>
      </c>
      <c r="C11" s="555"/>
      <c r="D11" s="555"/>
      <c r="E11" s="555"/>
      <c r="F11" s="150"/>
      <c r="G11" s="120">
        <v>294</v>
      </c>
      <c r="H11" s="119">
        <v>397</v>
      </c>
      <c r="I11" s="119">
        <v>243</v>
      </c>
      <c r="J11" s="119">
        <v>302</v>
      </c>
      <c r="K11" s="119">
        <v>32</v>
      </c>
      <c r="L11" s="119">
        <v>33</v>
      </c>
      <c r="M11" s="119">
        <v>7</v>
      </c>
      <c r="N11" s="119">
        <v>17</v>
      </c>
      <c r="O11" s="119">
        <v>12</v>
      </c>
      <c r="P11" s="140">
        <v>45</v>
      </c>
      <c r="Q11" s="159"/>
      <c r="R11" s="159"/>
      <c r="S11" s="159"/>
      <c r="T11" s="159"/>
      <c r="U11" s="159"/>
      <c r="V11" s="159"/>
    </row>
    <row r="12" spans="1:22" s="27" customFormat="1" ht="16.5" customHeight="1">
      <c r="A12" s="151"/>
      <c r="B12" s="555" t="s">
        <v>312</v>
      </c>
      <c r="C12" s="555"/>
      <c r="D12" s="555"/>
      <c r="E12" s="555"/>
      <c r="F12" s="150"/>
      <c r="G12" s="120">
        <v>24</v>
      </c>
      <c r="H12" s="119">
        <v>56</v>
      </c>
      <c r="I12" s="119">
        <v>17</v>
      </c>
      <c r="J12" s="119">
        <v>31</v>
      </c>
      <c r="K12" s="119">
        <v>2</v>
      </c>
      <c r="L12" s="119">
        <v>2</v>
      </c>
      <c r="M12" s="119">
        <v>1</v>
      </c>
      <c r="N12" s="119">
        <v>3</v>
      </c>
      <c r="O12" s="119">
        <v>4</v>
      </c>
      <c r="P12" s="140">
        <v>20</v>
      </c>
      <c r="Q12" s="159"/>
      <c r="R12" s="159"/>
      <c r="S12" s="159"/>
      <c r="T12" s="159"/>
      <c r="U12" s="159"/>
      <c r="V12" s="159"/>
    </row>
    <row r="13" spans="1:22" s="27" customFormat="1" ht="16.5" customHeight="1">
      <c r="A13" s="149"/>
      <c r="B13" s="535" t="s">
        <v>214</v>
      </c>
      <c r="C13" s="535"/>
      <c r="D13" s="535"/>
      <c r="E13" s="535"/>
      <c r="F13" s="148"/>
      <c r="G13" s="95">
        <v>217</v>
      </c>
      <c r="H13" s="94">
        <v>264</v>
      </c>
      <c r="I13" s="94">
        <v>199</v>
      </c>
      <c r="J13" s="94">
        <v>237</v>
      </c>
      <c r="K13" s="94">
        <v>7</v>
      </c>
      <c r="L13" s="94">
        <v>5</v>
      </c>
      <c r="M13" s="94">
        <v>3</v>
      </c>
      <c r="N13" s="94">
        <v>7</v>
      </c>
      <c r="O13" s="94">
        <v>8</v>
      </c>
      <c r="P13" s="123">
        <v>15</v>
      </c>
      <c r="Q13" s="159"/>
      <c r="R13" s="159"/>
      <c r="S13" s="159"/>
      <c r="T13" s="159"/>
      <c r="U13" s="159"/>
      <c r="V13" s="159"/>
    </row>
    <row r="14" spans="1:22" s="27" customFormat="1" ht="16.5" customHeight="1">
      <c r="A14" s="149"/>
      <c r="B14" s="535" t="s">
        <v>311</v>
      </c>
      <c r="C14" s="535"/>
      <c r="D14" s="535"/>
      <c r="E14" s="535"/>
      <c r="F14" s="148"/>
      <c r="G14" s="95">
        <v>0</v>
      </c>
      <c r="H14" s="94">
        <v>1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123">
        <v>1</v>
      </c>
      <c r="Q14" s="159"/>
      <c r="R14" s="159"/>
      <c r="S14" s="159"/>
      <c r="T14" s="159"/>
      <c r="U14" s="159"/>
      <c r="V14" s="159"/>
    </row>
    <row r="15" spans="1:22" s="27" customFormat="1" ht="16.5" customHeight="1">
      <c r="A15" s="149"/>
      <c r="B15" s="535" t="s">
        <v>310</v>
      </c>
      <c r="C15" s="535"/>
      <c r="D15" s="535"/>
      <c r="E15" s="535"/>
      <c r="F15" s="148"/>
      <c r="G15" s="95">
        <v>1</v>
      </c>
      <c r="H15" s="94">
        <v>2</v>
      </c>
      <c r="I15" s="94">
        <v>1</v>
      </c>
      <c r="J15" s="94">
        <v>0</v>
      </c>
      <c r="K15" s="94">
        <v>0</v>
      </c>
      <c r="L15" s="94">
        <v>2</v>
      </c>
      <c r="M15" s="94">
        <v>0</v>
      </c>
      <c r="N15" s="94">
        <v>0</v>
      </c>
      <c r="O15" s="94">
        <v>0</v>
      </c>
      <c r="P15" s="123">
        <v>0</v>
      </c>
      <c r="Q15" s="159"/>
      <c r="R15" s="159"/>
      <c r="S15" s="159"/>
      <c r="T15" s="159"/>
      <c r="U15" s="159"/>
      <c r="V15" s="159"/>
    </row>
    <row r="16" spans="1:22" s="27" customFormat="1" ht="16.5" customHeight="1">
      <c r="A16" s="144"/>
      <c r="B16" s="535" t="s">
        <v>309</v>
      </c>
      <c r="C16" s="535"/>
      <c r="D16" s="535"/>
      <c r="E16" s="535"/>
      <c r="F16" s="143"/>
      <c r="G16" s="95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123">
        <v>0</v>
      </c>
      <c r="Q16" s="159"/>
      <c r="R16" s="159"/>
      <c r="S16" s="159"/>
      <c r="T16" s="159"/>
      <c r="U16" s="159"/>
      <c r="V16" s="159"/>
    </row>
    <row r="17" spans="1:22" s="27" customFormat="1" ht="16.5" customHeight="1">
      <c r="A17" s="144"/>
      <c r="B17" s="535" t="s">
        <v>308</v>
      </c>
      <c r="C17" s="535"/>
      <c r="D17" s="535"/>
      <c r="E17" s="535"/>
      <c r="F17" s="143"/>
      <c r="G17" s="95">
        <v>19</v>
      </c>
      <c r="H17" s="94">
        <v>5</v>
      </c>
      <c r="I17" s="94">
        <v>3</v>
      </c>
      <c r="J17" s="94">
        <v>2</v>
      </c>
      <c r="K17" s="94">
        <v>16</v>
      </c>
      <c r="L17" s="94">
        <v>3</v>
      </c>
      <c r="M17" s="94">
        <v>0</v>
      </c>
      <c r="N17" s="94">
        <v>0</v>
      </c>
      <c r="O17" s="94">
        <v>0</v>
      </c>
      <c r="P17" s="123">
        <v>0</v>
      </c>
      <c r="Q17" s="159"/>
      <c r="R17" s="159"/>
      <c r="S17" s="159"/>
      <c r="T17" s="159"/>
      <c r="U17" s="159"/>
      <c r="V17" s="159"/>
    </row>
    <row r="18" spans="1:22" s="27" customFormat="1" ht="16.5" customHeight="1">
      <c r="A18" s="144"/>
      <c r="B18" s="535" t="s">
        <v>307</v>
      </c>
      <c r="C18" s="535"/>
      <c r="D18" s="535"/>
      <c r="E18" s="535"/>
      <c r="F18" s="143"/>
      <c r="G18" s="95">
        <v>0</v>
      </c>
      <c r="H18" s="94">
        <v>5</v>
      </c>
      <c r="I18" s="94">
        <v>0</v>
      </c>
      <c r="J18" s="94">
        <v>4</v>
      </c>
      <c r="K18" s="94">
        <v>0</v>
      </c>
      <c r="L18" s="94">
        <v>1</v>
      </c>
      <c r="M18" s="94">
        <v>0</v>
      </c>
      <c r="N18" s="94">
        <v>0</v>
      </c>
      <c r="O18" s="94">
        <v>0</v>
      </c>
      <c r="P18" s="123">
        <v>0</v>
      </c>
      <c r="Q18" s="159"/>
      <c r="R18" s="159"/>
      <c r="S18" s="159"/>
      <c r="T18" s="159"/>
      <c r="U18" s="159"/>
      <c r="V18" s="159"/>
    </row>
    <row r="19" spans="1:22" s="27" customFormat="1" ht="16.5" customHeight="1">
      <c r="A19" s="144"/>
      <c r="B19" s="535" t="s">
        <v>306</v>
      </c>
      <c r="C19" s="535"/>
      <c r="D19" s="535"/>
      <c r="E19" s="535"/>
      <c r="F19" s="143"/>
      <c r="G19" s="95">
        <v>1</v>
      </c>
      <c r="H19" s="94">
        <v>13</v>
      </c>
      <c r="I19" s="94">
        <v>0</v>
      </c>
      <c r="J19" s="94">
        <v>3</v>
      </c>
      <c r="K19" s="94">
        <v>1</v>
      </c>
      <c r="L19" s="94">
        <v>10</v>
      </c>
      <c r="M19" s="94">
        <v>0</v>
      </c>
      <c r="N19" s="94">
        <v>0</v>
      </c>
      <c r="O19" s="94">
        <v>0</v>
      </c>
      <c r="P19" s="123">
        <v>0</v>
      </c>
      <c r="Q19" s="159"/>
      <c r="R19" s="159"/>
      <c r="S19" s="159"/>
      <c r="T19" s="159"/>
      <c r="U19" s="159"/>
      <c r="V19" s="159"/>
    </row>
    <row r="20" spans="1:22" s="27" customFormat="1" ht="16.5" customHeight="1">
      <c r="A20" s="144"/>
      <c r="B20" s="535" t="s">
        <v>305</v>
      </c>
      <c r="C20" s="535"/>
      <c r="D20" s="535"/>
      <c r="E20" s="535"/>
      <c r="F20" s="143"/>
      <c r="G20" s="95">
        <v>0</v>
      </c>
      <c r="H20" s="94">
        <v>1</v>
      </c>
      <c r="I20" s="94">
        <v>0</v>
      </c>
      <c r="J20" s="94">
        <v>1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123">
        <v>0</v>
      </c>
      <c r="Q20" s="159"/>
      <c r="R20" s="159"/>
      <c r="S20" s="159"/>
      <c r="T20" s="159"/>
      <c r="U20" s="159"/>
      <c r="V20" s="159"/>
    </row>
    <row r="21" spans="1:22" s="27" customFormat="1" ht="16.5" customHeight="1">
      <c r="A21" s="144"/>
      <c r="B21" s="535" t="s">
        <v>304</v>
      </c>
      <c r="C21" s="535"/>
      <c r="D21" s="535"/>
      <c r="E21" s="535"/>
      <c r="F21" s="143"/>
      <c r="G21" s="95">
        <v>14</v>
      </c>
      <c r="H21" s="94">
        <v>20</v>
      </c>
      <c r="I21" s="94">
        <v>11</v>
      </c>
      <c r="J21" s="94">
        <v>10</v>
      </c>
      <c r="K21" s="94">
        <v>1</v>
      </c>
      <c r="L21" s="94">
        <v>1</v>
      </c>
      <c r="M21" s="94">
        <v>2</v>
      </c>
      <c r="N21" s="94">
        <v>6</v>
      </c>
      <c r="O21" s="94">
        <v>0</v>
      </c>
      <c r="P21" s="123">
        <v>3</v>
      </c>
      <c r="Q21" s="159"/>
      <c r="R21" s="159"/>
      <c r="S21" s="159"/>
      <c r="T21" s="159"/>
      <c r="U21" s="159"/>
      <c r="V21" s="159"/>
    </row>
    <row r="22" spans="1:22" s="27" customFormat="1" ht="16.5" customHeight="1">
      <c r="A22" s="144"/>
      <c r="B22" s="535" t="s">
        <v>303</v>
      </c>
      <c r="C22" s="535"/>
      <c r="D22" s="535"/>
      <c r="E22" s="535"/>
      <c r="F22" s="143"/>
      <c r="G22" s="95">
        <v>8</v>
      </c>
      <c r="H22" s="94">
        <v>23</v>
      </c>
      <c r="I22" s="94">
        <v>6</v>
      </c>
      <c r="J22" s="94">
        <v>11</v>
      </c>
      <c r="K22" s="94">
        <v>1</v>
      </c>
      <c r="L22" s="94">
        <v>5</v>
      </c>
      <c r="M22" s="94">
        <v>1</v>
      </c>
      <c r="N22" s="94">
        <v>1</v>
      </c>
      <c r="O22" s="94">
        <v>0</v>
      </c>
      <c r="P22" s="123">
        <v>6</v>
      </c>
      <c r="Q22" s="159"/>
      <c r="R22" s="159"/>
      <c r="S22" s="159"/>
      <c r="T22" s="159"/>
      <c r="U22" s="159"/>
      <c r="V22" s="159"/>
    </row>
    <row r="23" spans="1:22" s="27" customFormat="1" ht="16.5" customHeight="1">
      <c r="A23" s="149"/>
      <c r="B23" s="535" t="s">
        <v>302</v>
      </c>
      <c r="C23" s="535"/>
      <c r="D23" s="535"/>
      <c r="E23" s="535"/>
      <c r="F23" s="148"/>
      <c r="G23" s="95">
        <v>1</v>
      </c>
      <c r="H23" s="94">
        <v>0</v>
      </c>
      <c r="I23" s="94">
        <v>1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123">
        <v>0</v>
      </c>
      <c r="Q23" s="159"/>
      <c r="R23" s="159"/>
      <c r="S23" s="159"/>
      <c r="T23" s="159"/>
      <c r="U23" s="159"/>
      <c r="V23" s="159"/>
    </row>
    <row r="24" spans="1:22" s="27" customFormat="1" ht="16.5" customHeight="1" thickBot="1">
      <c r="A24" s="144"/>
      <c r="B24" s="535" t="s">
        <v>89</v>
      </c>
      <c r="C24" s="535"/>
      <c r="D24" s="535"/>
      <c r="E24" s="535"/>
      <c r="F24" s="143"/>
      <c r="G24" s="95">
        <v>9</v>
      </c>
      <c r="H24" s="94">
        <v>7</v>
      </c>
      <c r="I24" s="94">
        <v>5</v>
      </c>
      <c r="J24" s="94">
        <v>3</v>
      </c>
      <c r="K24" s="94">
        <v>4</v>
      </c>
      <c r="L24" s="94">
        <v>4</v>
      </c>
      <c r="M24" s="94">
        <v>0</v>
      </c>
      <c r="N24" s="94">
        <v>0</v>
      </c>
      <c r="O24" s="94">
        <v>0</v>
      </c>
      <c r="P24" s="123">
        <v>0</v>
      </c>
      <c r="Q24" s="159"/>
      <c r="R24" s="159"/>
      <c r="S24" s="159"/>
      <c r="T24" s="159"/>
      <c r="U24" s="159"/>
      <c r="V24" s="159"/>
    </row>
    <row r="25" spans="1:22" s="27" customFormat="1" ht="16.5" customHeight="1" thickBot="1">
      <c r="A25" s="142"/>
      <c r="B25" s="555" t="s">
        <v>301</v>
      </c>
      <c r="C25" s="555"/>
      <c r="D25" s="555"/>
      <c r="E25" s="555"/>
      <c r="F25" s="141"/>
      <c r="G25" s="120">
        <v>12</v>
      </c>
      <c r="H25" s="119">
        <v>23</v>
      </c>
      <c r="I25" s="119">
        <v>8</v>
      </c>
      <c r="J25" s="119">
        <v>10</v>
      </c>
      <c r="K25" s="119">
        <v>2</v>
      </c>
      <c r="L25" s="119">
        <v>12</v>
      </c>
      <c r="M25" s="119">
        <v>0</v>
      </c>
      <c r="N25" s="119">
        <v>0</v>
      </c>
      <c r="O25" s="119">
        <v>2</v>
      </c>
      <c r="P25" s="140">
        <v>1</v>
      </c>
      <c r="Q25" s="159"/>
      <c r="R25" s="159"/>
      <c r="S25" s="159"/>
      <c r="T25" s="159"/>
      <c r="U25" s="159"/>
      <c r="V25" s="159"/>
    </row>
    <row r="26" spans="1:22" s="27" customFormat="1" ht="16.5" customHeight="1">
      <c r="A26" s="142"/>
      <c r="B26" s="555" t="s">
        <v>300</v>
      </c>
      <c r="C26" s="555"/>
      <c r="D26" s="555"/>
      <c r="E26" s="555"/>
      <c r="F26" s="141"/>
      <c r="G26" s="120">
        <v>1</v>
      </c>
      <c r="H26" s="119">
        <v>2</v>
      </c>
      <c r="I26" s="119">
        <v>1</v>
      </c>
      <c r="J26" s="119">
        <v>1</v>
      </c>
      <c r="K26" s="119">
        <v>0</v>
      </c>
      <c r="L26" s="119">
        <v>1</v>
      </c>
      <c r="M26" s="119">
        <v>0</v>
      </c>
      <c r="N26" s="119">
        <v>0</v>
      </c>
      <c r="O26" s="119">
        <v>0</v>
      </c>
      <c r="P26" s="140">
        <v>0</v>
      </c>
      <c r="Q26" s="159"/>
      <c r="R26" s="159"/>
      <c r="S26" s="159"/>
      <c r="T26" s="159"/>
      <c r="U26" s="159"/>
      <c r="V26" s="159"/>
    </row>
    <row r="27" spans="1:22" s="27" customFormat="1" ht="16.5" customHeight="1">
      <c r="A27" s="144"/>
      <c r="B27" s="535" t="s">
        <v>299</v>
      </c>
      <c r="C27" s="535"/>
      <c r="D27" s="535"/>
      <c r="E27" s="535"/>
      <c r="F27" s="143"/>
      <c r="G27" s="95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123">
        <v>0</v>
      </c>
      <c r="Q27" s="159"/>
      <c r="R27" s="159"/>
      <c r="S27" s="159"/>
      <c r="T27" s="159"/>
      <c r="U27" s="159"/>
      <c r="V27" s="159"/>
    </row>
    <row r="28" spans="1:22" s="27" customFormat="1" ht="16.5" customHeight="1">
      <c r="A28" s="147"/>
      <c r="B28" s="535" t="s">
        <v>298</v>
      </c>
      <c r="C28" s="535"/>
      <c r="D28" s="535"/>
      <c r="E28" s="535"/>
      <c r="F28" s="146"/>
      <c r="G28" s="95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123">
        <v>0</v>
      </c>
      <c r="Q28" s="159"/>
      <c r="R28" s="159"/>
      <c r="S28" s="159"/>
      <c r="T28" s="159"/>
      <c r="U28" s="159"/>
      <c r="V28" s="159"/>
    </row>
    <row r="29" spans="1:22" s="27" customFormat="1" ht="16.5" customHeight="1">
      <c r="A29" s="144"/>
      <c r="B29" s="535" t="s">
        <v>297</v>
      </c>
      <c r="C29" s="535"/>
      <c r="D29" s="535"/>
      <c r="E29" s="535"/>
      <c r="F29" s="143"/>
      <c r="G29" s="95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123">
        <v>0</v>
      </c>
      <c r="Q29" s="159"/>
      <c r="R29" s="159"/>
      <c r="S29" s="159"/>
      <c r="T29" s="159"/>
      <c r="U29" s="159"/>
      <c r="V29" s="159"/>
    </row>
    <row r="30" spans="1:22" s="27" customFormat="1" ht="16.5" customHeight="1">
      <c r="A30" s="144"/>
      <c r="B30" s="535" t="s">
        <v>296</v>
      </c>
      <c r="C30" s="535"/>
      <c r="D30" s="535"/>
      <c r="E30" s="535"/>
      <c r="F30" s="143"/>
      <c r="G30" s="95">
        <v>10</v>
      </c>
      <c r="H30" s="94">
        <v>20</v>
      </c>
      <c r="I30" s="94">
        <v>6</v>
      </c>
      <c r="J30" s="94">
        <v>9</v>
      </c>
      <c r="K30" s="94">
        <v>2</v>
      </c>
      <c r="L30" s="94">
        <v>11</v>
      </c>
      <c r="M30" s="94">
        <v>0</v>
      </c>
      <c r="N30" s="94">
        <v>0</v>
      </c>
      <c r="O30" s="94">
        <v>2</v>
      </c>
      <c r="P30" s="123">
        <v>0</v>
      </c>
      <c r="Q30" s="159"/>
      <c r="R30" s="159"/>
      <c r="S30" s="159"/>
      <c r="T30" s="159"/>
      <c r="U30" s="159"/>
      <c r="V30" s="159"/>
    </row>
    <row r="31" spans="1:22" s="27" customFormat="1" ht="16.5" customHeight="1" thickBot="1">
      <c r="A31" s="144"/>
      <c r="B31" s="535" t="s">
        <v>89</v>
      </c>
      <c r="C31" s="535"/>
      <c r="D31" s="535"/>
      <c r="E31" s="535"/>
      <c r="F31" s="143"/>
      <c r="G31" s="95">
        <v>1</v>
      </c>
      <c r="H31" s="94">
        <v>1</v>
      </c>
      <c r="I31" s="94">
        <v>1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123">
        <v>1</v>
      </c>
      <c r="Q31" s="159"/>
      <c r="R31" s="159"/>
      <c r="S31" s="159"/>
      <c r="T31" s="159"/>
      <c r="U31" s="159"/>
      <c r="V31" s="159"/>
    </row>
    <row r="32" spans="1:22" s="27" customFormat="1" ht="16.5" customHeight="1" thickBot="1">
      <c r="A32" s="142"/>
      <c r="B32" s="555" t="s">
        <v>295</v>
      </c>
      <c r="C32" s="555"/>
      <c r="D32" s="555"/>
      <c r="E32" s="555"/>
      <c r="F32" s="145"/>
      <c r="G32" s="120">
        <v>153</v>
      </c>
      <c r="H32" s="119">
        <v>195</v>
      </c>
      <c r="I32" s="119">
        <v>88</v>
      </c>
      <c r="J32" s="119">
        <v>95</v>
      </c>
      <c r="K32" s="119">
        <v>42</v>
      </c>
      <c r="L32" s="119">
        <v>69</v>
      </c>
      <c r="M32" s="119">
        <v>15</v>
      </c>
      <c r="N32" s="119">
        <v>25</v>
      </c>
      <c r="O32" s="119">
        <v>8</v>
      </c>
      <c r="P32" s="140">
        <v>6</v>
      </c>
      <c r="Q32" s="159"/>
      <c r="R32" s="159"/>
      <c r="S32" s="159"/>
      <c r="T32" s="159"/>
      <c r="U32" s="159"/>
      <c r="V32" s="159"/>
    </row>
    <row r="33" spans="1:22" s="27" customFormat="1" ht="16.5" customHeight="1">
      <c r="A33" s="142"/>
      <c r="B33" s="555" t="s">
        <v>294</v>
      </c>
      <c r="C33" s="555"/>
      <c r="D33" s="555"/>
      <c r="E33" s="555"/>
      <c r="F33" s="141"/>
      <c r="G33" s="120">
        <v>2</v>
      </c>
      <c r="H33" s="119">
        <v>9</v>
      </c>
      <c r="I33" s="119">
        <v>1</v>
      </c>
      <c r="J33" s="119">
        <v>8</v>
      </c>
      <c r="K33" s="119">
        <v>1</v>
      </c>
      <c r="L33" s="119">
        <v>1</v>
      </c>
      <c r="M33" s="119">
        <v>0</v>
      </c>
      <c r="N33" s="119">
        <v>0</v>
      </c>
      <c r="O33" s="119">
        <v>0</v>
      </c>
      <c r="P33" s="140">
        <v>0</v>
      </c>
      <c r="Q33" s="159"/>
      <c r="R33" s="159"/>
      <c r="S33" s="159"/>
      <c r="T33" s="159"/>
      <c r="U33" s="159"/>
      <c r="V33" s="159"/>
    </row>
    <row r="34" spans="1:22" s="27" customFormat="1" ht="16.5" customHeight="1">
      <c r="A34" s="144"/>
      <c r="B34" s="535" t="s">
        <v>293</v>
      </c>
      <c r="C34" s="535"/>
      <c r="D34" s="535"/>
      <c r="E34" s="535"/>
      <c r="F34" s="143"/>
      <c r="G34" s="95">
        <v>0</v>
      </c>
      <c r="H34" s="94">
        <v>1</v>
      </c>
      <c r="I34" s="94">
        <v>0</v>
      </c>
      <c r="J34" s="94">
        <v>1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123">
        <v>0</v>
      </c>
      <c r="Q34" s="159"/>
      <c r="R34" s="159"/>
      <c r="S34" s="159"/>
      <c r="T34" s="159"/>
      <c r="U34" s="159"/>
      <c r="V34" s="159"/>
    </row>
    <row r="35" spans="1:22" s="27" customFormat="1" ht="16.5" customHeight="1">
      <c r="A35" s="144"/>
      <c r="B35" s="535" t="s">
        <v>292</v>
      </c>
      <c r="C35" s="535"/>
      <c r="D35" s="535"/>
      <c r="E35" s="535"/>
      <c r="F35" s="143"/>
      <c r="G35" s="95">
        <v>103</v>
      </c>
      <c r="H35" s="94">
        <v>134</v>
      </c>
      <c r="I35" s="94">
        <v>48</v>
      </c>
      <c r="J35" s="94">
        <v>49</v>
      </c>
      <c r="K35" s="94">
        <v>37</v>
      </c>
      <c r="L35" s="94">
        <v>63</v>
      </c>
      <c r="M35" s="94">
        <v>11</v>
      </c>
      <c r="N35" s="94">
        <v>22</v>
      </c>
      <c r="O35" s="94">
        <v>7</v>
      </c>
      <c r="P35" s="123">
        <v>0</v>
      </c>
      <c r="Q35" s="159"/>
      <c r="R35" s="159"/>
      <c r="S35" s="159"/>
      <c r="T35" s="159"/>
      <c r="U35" s="159"/>
      <c r="V35" s="159"/>
    </row>
    <row r="36" spans="1:22" s="27" customFormat="1" ht="16.5" customHeight="1" thickBot="1">
      <c r="A36" s="144"/>
      <c r="B36" s="535" t="s">
        <v>89</v>
      </c>
      <c r="C36" s="535"/>
      <c r="D36" s="535"/>
      <c r="E36" s="535"/>
      <c r="F36" s="143"/>
      <c r="G36" s="95">
        <v>48</v>
      </c>
      <c r="H36" s="94">
        <v>51</v>
      </c>
      <c r="I36" s="94">
        <v>39</v>
      </c>
      <c r="J36" s="94">
        <v>37</v>
      </c>
      <c r="K36" s="94">
        <v>4</v>
      </c>
      <c r="L36" s="94">
        <v>5</v>
      </c>
      <c r="M36" s="94">
        <v>4</v>
      </c>
      <c r="N36" s="94">
        <v>3</v>
      </c>
      <c r="O36" s="94">
        <v>1</v>
      </c>
      <c r="P36" s="123">
        <v>6</v>
      </c>
      <c r="Q36" s="159"/>
      <c r="R36" s="159"/>
      <c r="S36" s="159"/>
      <c r="T36" s="159"/>
      <c r="U36" s="159"/>
      <c r="V36" s="159"/>
    </row>
    <row r="37" spans="1:22" s="27" customFormat="1" ht="16.5" customHeight="1" thickBot="1">
      <c r="A37" s="142"/>
      <c r="B37" s="555" t="s">
        <v>291</v>
      </c>
      <c r="C37" s="555"/>
      <c r="D37" s="555"/>
      <c r="E37" s="555"/>
      <c r="F37" s="141"/>
      <c r="G37" s="120">
        <v>9</v>
      </c>
      <c r="H37" s="119">
        <v>5</v>
      </c>
      <c r="I37" s="119">
        <v>3</v>
      </c>
      <c r="J37" s="119">
        <v>1</v>
      </c>
      <c r="K37" s="119">
        <v>6</v>
      </c>
      <c r="L37" s="119">
        <v>4</v>
      </c>
      <c r="M37" s="119">
        <v>0</v>
      </c>
      <c r="N37" s="119">
        <v>0</v>
      </c>
      <c r="O37" s="119">
        <v>0</v>
      </c>
      <c r="P37" s="140">
        <v>0</v>
      </c>
      <c r="Q37" s="159"/>
      <c r="R37" s="159"/>
      <c r="S37" s="159"/>
      <c r="T37" s="159"/>
      <c r="U37" s="159"/>
      <c r="V37" s="159"/>
    </row>
    <row r="38" spans="1:22" s="27" customFormat="1" ht="16.5" customHeight="1" thickBot="1">
      <c r="A38" s="142"/>
      <c r="B38" s="555" t="s">
        <v>290</v>
      </c>
      <c r="C38" s="555"/>
      <c r="D38" s="555"/>
      <c r="E38" s="555"/>
      <c r="F38" s="141"/>
      <c r="G38" s="120">
        <v>2</v>
      </c>
      <c r="H38" s="119">
        <v>1</v>
      </c>
      <c r="I38" s="119">
        <v>0</v>
      </c>
      <c r="J38" s="119">
        <v>0</v>
      </c>
      <c r="K38" s="119">
        <v>0</v>
      </c>
      <c r="L38" s="119">
        <v>1</v>
      </c>
      <c r="M38" s="119">
        <v>1</v>
      </c>
      <c r="N38" s="119">
        <v>0</v>
      </c>
      <c r="O38" s="119">
        <v>1</v>
      </c>
      <c r="P38" s="140">
        <v>0</v>
      </c>
      <c r="Q38" s="159"/>
      <c r="R38" s="159"/>
      <c r="S38" s="159"/>
      <c r="T38" s="159"/>
      <c r="U38" s="159"/>
      <c r="V38" s="159"/>
    </row>
    <row r="39" spans="1:22" s="27" customFormat="1" ht="16.5" customHeight="1" thickBot="1">
      <c r="A39" s="142"/>
      <c r="B39" s="555" t="s">
        <v>289</v>
      </c>
      <c r="C39" s="555"/>
      <c r="D39" s="555"/>
      <c r="E39" s="555"/>
      <c r="F39" s="141"/>
      <c r="G39" s="120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40">
        <v>0</v>
      </c>
      <c r="Q39" s="159"/>
      <c r="R39" s="159"/>
      <c r="S39" s="159"/>
      <c r="T39" s="159"/>
      <c r="U39" s="159"/>
      <c r="V39" s="159"/>
    </row>
    <row r="40" spans="1:22" s="27" customFormat="1" ht="16.5" customHeight="1" thickBot="1">
      <c r="A40" s="139"/>
      <c r="B40" s="556" t="s">
        <v>288</v>
      </c>
      <c r="C40" s="556"/>
      <c r="D40" s="556"/>
      <c r="E40" s="556"/>
      <c r="F40" s="138"/>
      <c r="G40" s="137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5">
        <v>0</v>
      </c>
      <c r="Q40" s="159"/>
      <c r="R40" s="159"/>
      <c r="S40" s="159"/>
      <c r="T40" s="159"/>
      <c r="U40" s="159"/>
      <c r="V40" s="159"/>
    </row>
    <row r="41" s="27" customFormat="1" ht="18.75" customHeight="1"/>
  </sheetData>
  <sheetProtection/>
  <mergeCells count="37">
    <mergeCell ref="B39:E39"/>
    <mergeCell ref="B29:E29"/>
    <mergeCell ref="B30:E30"/>
    <mergeCell ref="B31:E31"/>
    <mergeCell ref="B32:E32"/>
    <mergeCell ref="B40:E40"/>
    <mergeCell ref="B34:E34"/>
    <mergeCell ref="B35:E35"/>
    <mergeCell ref="B36:E36"/>
    <mergeCell ref="B37:E37"/>
    <mergeCell ref="B38:E38"/>
    <mergeCell ref="B19:E19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G4:P4"/>
    <mergeCell ref="G5:H7"/>
    <mergeCell ref="I5:J7"/>
    <mergeCell ref="K5:L7"/>
    <mergeCell ref="M5:N7"/>
    <mergeCell ref="O5:P7"/>
  </mergeCell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GridLines="0" showRowColHeaders="0" tabSelected="1" zoomScale="70" zoomScaleNormal="70" zoomScaleSheetLayoutView="70" zoomScalePageLayoutView="0" workbookViewId="0" topLeftCell="A1">
      <pane xSplit="6" ySplit="9" topLeftCell="I58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313" customWidth="1"/>
    <col min="2" max="2" width="2.57421875" style="313" customWidth="1"/>
    <col min="3" max="4" width="1.421875" style="313" customWidth="1"/>
    <col min="5" max="5" width="7.57421875" style="353" customWidth="1"/>
    <col min="6" max="6" width="1.421875" style="313" customWidth="1"/>
    <col min="7" max="22" width="10.421875" style="216" customWidth="1"/>
    <col min="23" max="30" width="10.421875" style="197" customWidth="1"/>
    <col min="31" max="16384" width="10.421875" style="216" customWidth="1"/>
  </cols>
  <sheetData>
    <row r="1" spans="1:30" s="317" customFormat="1" ht="18" customHeight="1">
      <c r="A1" s="313"/>
      <c r="B1" s="314" t="s">
        <v>322</v>
      </c>
      <c r="C1" s="313"/>
      <c r="D1" s="313"/>
      <c r="E1" s="353"/>
      <c r="F1" s="313"/>
      <c r="G1" s="315"/>
      <c r="H1" s="315"/>
      <c r="I1" s="316" t="s">
        <v>321</v>
      </c>
      <c r="K1" s="315"/>
      <c r="L1" s="315"/>
      <c r="M1" s="315"/>
      <c r="N1" s="315"/>
      <c r="T1" s="558"/>
      <c r="U1" s="558"/>
      <c r="V1" s="558"/>
      <c r="W1" s="558"/>
      <c r="X1" s="178"/>
      <c r="Y1" s="176"/>
      <c r="Z1" s="178"/>
      <c r="AA1" s="178"/>
      <c r="AB1" s="178"/>
      <c r="AC1" s="178"/>
      <c r="AD1" s="178"/>
    </row>
    <row r="2" spans="1:30" s="317" customFormat="1" ht="18" customHeight="1">
      <c r="A2" s="318"/>
      <c r="B2" s="319"/>
      <c r="C2" s="319"/>
      <c r="D2" s="319"/>
      <c r="E2" s="354"/>
      <c r="F2" s="319"/>
      <c r="G2" s="320"/>
      <c r="H2" s="320"/>
      <c r="I2" s="320"/>
      <c r="J2" s="320"/>
      <c r="K2" s="320"/>
      <c r="L2" s="320"/>
      <c r="M2" s="320"/>
      <c r="N2" s="320"/>
      <c r="O2" s="321"/>
      <c r="P2" s="321"/>
      <c r="Q2" s="321"/>
      <c r="R2" s="321"/>
      <c r="S2" s="321"/>
      <c r="T2" s="322"/>
      <c r="U2" s="321"/>
      <c r="V2" s="321"/>
      <c r="W2" s="183"/>
      <c r="X2" s="183"/>
      <c r="Y2" s="183"/>
      <c r="Z2" s="183"/>
      <c r="AA2" s="183"/>
      <c r="AB2" s="183"/>
      <c r="AC2" s="183"/>
      <c r="AD2" s="183"/>
    </row>
    <row r="3" spans="1:30" s="317" customFormat="1" ht="13.5" customHeight="1" thickBot="1">
      <c r="A3" s="318"/>
      <c r="B3" s="318"/>
      <c r="C3" s="318"/>
      <c r="D3" s="318"/>
      <c r="E3" s="355"/>
      <c r="F3" s="318"/>
      <c r="G3" s="315"/>
      <c r="H3" s="315"/>
      <c r="I3" s="315"/>
      <c r="J3" s="323"/>
      <c r="K3" s="315"/>
      <c r="L3" s="315"/>
      <c r="M3" s="315"/>
      <c r="N3" s="315"/>
      <c r="O3" s="321"/>
      <c r="P3" s="321"/>
      <c r="Q3" s="321"/>
      <c r="R3" s="321"/>
      <c r="S3" s="321"/>
      <c r="T3" s="321"/>
      <c r="U3" s="321"/>
      <c r="V3" s="321"/>
      <c r="W3" s="183"/>
      <c r="X3" s="183"/>
      <c r="Y3" s="183"/>
      <c r="Z3" s="183"/>
      <c r="AA3" s="183"/>
      <c r="AB3" s="183"/>
      <c r="AC3" s="183"/>
      <c r="AD3" s="183"/>
    </row>
    <row r="4" spans="1:31" s="317" customFormat="1" ht="13.5" customHeight="1">
      <c r="A4" s="324"/>
      <c r="B4" s="325"/>
      <c r="C4" s="325"/>
      <c r="D4" s="565"/>
      <c r="E4" s="565"/>
      <c r="F4" s="325"/>
      <c r="G4" s="566" t="s">
        <v>320</v>
      </c>
      <c r="H4" s="567"/>
      <c r="I4" s="567"/>
      <c r="J4" s="568"/>
      <c r="K4" s="572" t="s">
        <v>319</v>
      </c>
      <c r="L4" s="567"/>
      <c r="M4" s="567"/>
      <c r="N4" s="568"/>
      <c r="O4" s="326"/>
      <c r="P4" s="327"/>
      <c r="Q4" s="573" t="s">
        <v>318</v>
      </c>
      <c r="R4" s="573"/>
      <c r="S4" s="573"/>
      <c r="T4" s="573"/>
      <c r="U4" s="327"/>
      <c r="V4" s="328"/>
      <c r="W4" s="329"/>
      <c r="X4" s="329"/>
      <c r="Y4" s="559"/>
      <c r="Z4" s="559"/>
      <c r="AA4" s="559"/>
      <c r="AB4" s="559"/>
      <c r="AC4" s="329"/>
      <c r="AD4" s="329"/>
      <c r="AE4" s="321"/>
    </row>
    <row r="5" spans="1:31" s="317" customFormat="1" ht="13.5" customHeight="1">
      <c r="A5" s="330"/>
      <c r="B5" s="318"/>
      <c r="C5" s="318"/>
      <c r="D5" s="331"/>
      <c r="E5" s="356"/>
      <c r="F5" s="318"/>
      <c r="G5" s="569"/>
      <c r="H5" s="570"/>
      <c r="I5" s="570"/>
      <c r="J5" s="571"/>
      <c r="K5" s="560"/>
      <c r="L5" s="561"/>
      <c r="M5" s="561"/>
      <c r="N5" s="562"/>
      <c r="O5" s="560" t="s">
        <v>317</v>
      </c>
      <c r="P5" s="561"/>
      <c r="Q5" s="561"/>
      <c r="R5" s="562"/>
      <c r="S5" s="560" t="s">
        <v>316</v>
      </c>
      <c r="T5" s="561"/>
      <c r="U5" s="561"/>
      <c r="V5" s="563"/>
      <c r="W5" s="559"/>
      <c r="X5" s="559"/>
      <c r="Y5" s="559"/>
      <c r="Z5" s="559"/>
      <c r="AA5" s="559"/>
      <c r="AB5" s="559"/>
      <c r="AC5" s="559"/>
      <c r="AD5" s="559"/>
      <c r="AE5" s="321"/>
    </row>
    <row r="6" spans="1:31" s="178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G6</f>
        <v>平成２０年</v>
      </c>
      <c r="P6" s="457" t="str">
        <f>H6</f>
        <v>平成１９年</v>
      </c>
      <c r="Q6" s="453" t="s">
        <v>10</v>
      </c>
      <c r="R6" s="454"/>
      <c r="S6" s="457" t="str">
        <f>G6</f>
        <v>平成２０年</v>
      </c>
      <c r="T6" s="457" t="str">
        <f>H6</f>
        <v>平成１９年</v>
      </c>
      <c r="U6" s="453" t="s">
        <v>10</v>
      </c>
      <c r="V6" s="498"/>
      <c r="W6" s="564"/>
      <c r="X6" s="564"/>
      <c r="Y6" s="564"/>
      <c r="Z6" s="564"/>
      <c r="AA6" s="564"/>
      <c r="AB6" s="564"/>
      <c r="AC6" s="564"/>
      <c r="AD6" s="564"/>
      <c r="AE6" s="183"/>
    </row>
    <row r="7" spans="1:31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55"/>
      <c r="V7" s="499"/>
      <c r="W7" s="564"/>
      <c r="X7" s="564"/>
      <c r="Y7" s="564"/>
      <c r="Z7" s="564"/>
      <c r="AA7" s="564"/>
      <c r="AB7" s="564"/>
      <c r="AC7" s="564"/>
      <c r="AD7" s="564"/>
      <c r="AE7" s="183"/>
    </row>
    <row r="8" spans="1:31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247</v>
      </c>
      <c r="K8" s="458" t="str">
        <f>G8</f>
        <v>1月～12月</v>
      </c>
      <c r="L8" s="458" t="str">
        <f>H8</f>
        <v>1月～12月</v>
      </c>
      <c r="M8" s="457" t="s">
        <v>196</v>
      </c>
      <c r="N8" s="461" t="s">
        <v>247</v>
      </c>
      <c r="O8" s="458" t="str">
        <f>G8</f>
        <v>1月～12月</v>
      </c>
      <c r="P8" s="458" t="str">
        <f>H8</f>
        <v>1月～12月</v>
      </c>
      <c r="Q8" s="457" t="s">
        <v>13</v>
      </c>
      <c r="R8" s="461" t="s">
        <v>247</v>
      </c>
      <c r="S8" s="458" t="str">
        <f>G8</f>
        <v>1月～12月</v>
      </c>
      <c r="T8" s="458" t="str">
        <f>H8</f>
        <v>1月～12月</v>
      </c>
      <c r="U8" s="457" t="s">
        <v>196</v>
      </c>
      <c r="V8" s="502" t="s">
        <v>247</v>
      </c>
      <c r="W8" s="564"/>
      <c r="X8" s="564"/>
      <c r="Y8" s="564"/>
      <c r="Z8" s="559"/>
      <c r="AA8" s="564"/>
      <c r="AB8" s="564"/>
      <c r="AC8" s="564"/>
      <c r="AD8" s="559"/>
      <c r="AE8" s="183"/>
    </row>
    <row r="9" spans="1:31" s="174" customFormat="1" ht="13.5" customHeight="1" thickBot="1">
      <c r="A9" s="189"/>
      <c r="B9" s="467"/>
      <c r="C9" s="467"/>
      <c r="D9" s="467"/>
      <c r="E9" s="467"/>
      <c r="F9" s="190"/>
      <c r="G9" s="574"/>
      <c r="H9" s="575"/>
      <c r="I9" s="575"/>
      <c r="J9" s="576"/>
      <c r="K9" s="575"/>
      <c r="L9" s="575"/>
      <c r="M9" s="575"/>
      <c r="N9" s="576"/>
      <c r="O9" s="575"/>
      <c r="P9" s="575"/>
      <c r="Q9" s="575"/>
      <c r="R9" s="576"/>
      <c r="S9" s="575"/>
      <c r="T9" s="575"/>
      <c r="U9" s="575"/>
      <c r="V9" s="579"/>
      <c r="W9" s="564"/>
      <c r="X9" s="564"/>
      <c r="Y9" s="564"/>
      <c r="Z9" s="559"/>
      <c r="AA9" s="564"/>
      <c r="AB9" s="564"/>
      <c r="AC9" s="564"/>
      <c r="AD9" s="559"/>
      <c r="AE9" s="179"/>
    </row>
    <row r="10" spans="1:22" ht="25.5" customHeight="1" thickBot="1" thickTop="1">
      <c r="A10" s="332"/>
      <c r="B10" s="577" t="s">
        <v>246</v>
      </c>
      <c r="C10" s="577"/>
      <c r="D10" s="577"/>
      <c r="E10" s="577"/>
      <c r="F10" s="333"/>
      <c r="G10" s="225">
        <v>31252</v>
      </c>
      <c r="H10" s="226">
        <v>35782</v>
      </c>
      <c r="I10" s="226">
        <v>-4530</v>
      </c>
      <c r="J10" s="334">
        <v>-12.659996646358504</v>
      </c>
      <c r="K10" s="226">
        <v>13885</v>
      </c>
      <c r="L10" s="226">
        <v>15914</v>
      </c>
      <c r="M10" s="226">
        <v>-2029</v>
      </c>
      <c r="N10" s="334">
        <v>-12.749780067864775</v>
      </c>
      <c r="O10" s="226">
        <v>23202</v>
      </c>
      <c r="P10" s="226">
        <v>25730</v>
      </c>
      <c r="Q10" s="226">
        <v>-2528</v>
      </c>
      <c r="R10" s="335">
        <v>-9.825106879129422</v>
      </c>
      <c r="S10" s="226">
        <v>7148</v>
      </c>
      <c r="T10" s="226">
        <v>7528</v>
      </c>
      <c r="U10" s="226">
        <v>-380</v>
      </c>
      <c r="V10" s="336">
        <v>-5.047821466524973</v>
      </c>
    </row>
    <row r="11" spans="1:22" ht="25.5" customHeight="1">
      <c r="A11" s="324"/>
      <c r="B11" s="325"/>
      <c r="C11" s="325"/>
      <c r="D11" s="337"/>
      <c r="E11" s="357" t="s">
        <v>212</v>
      </c>
      <c r="F11" s="325"/>
      <c r="G11" s="234">
        <v>118</v>
      </c>
      <c r="H11" s="235">
        <v>240</v>
      </c>
      <c r="I11" s="235">
        <v>-122</v>
      </c>
      <c r="J11" s="338">
        <v>-50.83333333333333</v>
      </c>
      <c r="K11" s="235">
        <v>105</v>
      </c>
      <c r="L11" s="235">
        <v>178</v>
      </c>
      <c r="M11" s="235">
        <v>-73</v>
      </c>
      <c r="N11" s="338">
        <v>-41.01123595505618</v>
      </c>
      <c r="O11" s="235">
        <v>62</v>
      </c>
      <c r="P11" s="235">
        <v>143</v>
      </c>
      <c r="Q11" s="235">
        <v>-81</v>
      </c>
      <c r="R11" s="283">
        <v>-56.64335664335665</v>
      </c>
      <c r="S11" s="235">
        <v>55</v>
      </c>
      <c r="T11" s="235">
        <v>91</v>
      </c>
      <c r="U11" s="235">
        <v>-36</v>
      </c>
      <c r="V11" s="284">
        <v>-39.56043956043956</v>
      </c>
    </row>
    <row r="12" spans="1:22" ht="25.5" customHeight="1">
      <c r="A12" s="330"/>
      <c r="B12" s="578" t="s">
        <v>192</v>
      </c>
      <c r="C12" s="318"/>
      <c r="D12" s="339"/>
      <c r="E12" s="358" t="s">
        <v>191</v>
      </c>
      <c r="F12" s="340"/>
      <c r="G12" s="242">
        <v>65</v>
      </c>
      <c r="H12" s="243">
        <v>184</v>
      </c>
      <c r="I12" s="243">
        <v>-119</v>
      </c>
      <c r="J12" s="341">
        <v>-64.67391304347827</v>
      </c>
      <c r="K12" s="243">
        <v>55</v>
      </c>
      <c r="L12" s="243">
        <v>126</v>
      </c>
      <c r="M12" s="243">
        <v>-71</v>
      </c>
      <c r="N12" s="341">
        <v>-56.34920634920635</v>
      </c>
      <c r="O12" s="243">
        <v>41</v>
      </c>
      <c r="P12" s="243">
        <v>117</v>
      </c>
      <c r="Q12" s="243">
        <v>-76</v>
      </c>
      <c r="R12" s="285">
        <v>-64.95726495726495</v>
      </c>
      <c r="S12" s="243">
        <v>35</v>
      </c>
      <c r="T12" s="243">
        <v>66</v>
      </c>
      <c r="U12" s="243">
        <v>-31</v>
      </c>
      <c r="V12" s="286">
        <v>-46.96969696969697</v>
      </c>
    </row>
    <row r="13" spans="1:22" ht="25.5" customHeight="1">
      <c r="A13" s="330"/>
      <c r="B13" s="578"/>
      <c r="C13" s="318"/>
      <c r="D13" s="339"/>
      <c r="E13" s="358" t="s">
        <v>190</v>
      </c>
      <c r="F13" s="340"/>
      <c r="G13" s="242">
        <v>5</v>
      </c>
      <c r="H13" s="243">
        <v>6</v>
      </c>
      <c r="I13" s="243">
        <v>-1</v>
      </c>
      <c r="J13" s="341">
        <v>-16.666666666666664</v>
      </c>
      <c r="K13" s="243">
        <v>6</v>
      </c>
      <c r="L13" s="243">
        <v>5</v>
      </c>
      <c r="M13" s="243">
        <v>1</v>
      </c>
      <c r="N13" s="341">
        <v>20</v>
      </c>
      <c r="O13" s="243">
        <v>3</v>
      </c>
      <c r="P13" s="243">
        <v>5</v>
      </c>
      <c r="Q13" s="243">
        <v>-2</v>
      </c>
      <c r="R13" s="285">
        <v>-40</v>
      </c>
      <c r="S13" s="243">
        <v>4</v>
      </c>
      <c r="T13" s="243">
        <v>5</v>
      </c>
      <c r="U13" s="243">
        <v>-1</v>
      </c>
      <c r="V13" s="286">
        <v>-20</v>
      </c>
    </row>
    <row r="14" spans="1:22" ht="25.5" customHeight="1">
      <c r="A14" s="330"/>
      <c r="B14" s="578"/>
      <c r="C14" s="318"/>
      <c r="D14" s="339"/>
      <c r="E14" s="358" t="s">
        <v>189</v>
      </c>
      <c r="F14" s="340"/>
      <c r="G14" s="242">
        <v>23</v>
      </c>
      <c r="H14" s="243">
        <v>20</v>
      </c>
      <c r="I14" s="243">
        <v>3</v>
      </c>
      <c r="J14" s="341">
        <v>15</v>
      </c>
      <c r="K14" s="243">
        <v>21</v>
      </c>
      <c r="L14" s="243">
        <v>20</v>
      </c>
      <c r="M14" s="243">
        <v>1</v>
      </c>
      <c r="N14" s="341">
        <v>5</v>
      </c>
      <c r="O14" s="243">
        <v>2</v>
      </c>
      <c r="P14" s="243">
        <v>11</v>
      </c>
      <c r="Q14" s="243">
        <v>-9</v>
      </c>
      <c r="R14" s="285">
        <v>-81.81818181818181</v>
      </c>
      <c r="S14" s="243">
        <v>2</v>
      </c>
      <c r="T14" s="243">
        <v>10</v>
      </c>
      <c r="U14" s="243">
        <v>-8</v>
      </c>
      <c r="V14" s="286">
        <v>-80</v>
      </c>
    </row>
    <row r="15" spans="1:22" ht="25.5" customHeight="1">
      <c r="A15" s="330"/>
      <c r="B15" s="578"/>
      <c r="C15" s="318"/>
      <c r="D15" s="339"/>
      <c r="E15" s="358" t="s">
        <v>188</v>
      </c>
      <c r="F15" s="340"/>
      <c r="G15" s="242">
        <v>11</v>
      </c>
      <c r="H15" s="243">
        <v>10</v>
      </c>
      <c r="I15" s="243">
        <v>1</v>
      </c>
      <c r="J15" s="341">
        <v>10</v>
      </c>
      <c r="K15" s="243">
        <v>8</v>
      </c>
      <c r="L15" s="243">
        <v>9</v>
      </c>
      <c r="M15" s="243">
        <v>-1</v>
      </c>
      <c r="N15" s="341">
        <v>-11.11111111111111</v>
      </c>
      <c r="O15" s="243">
        <v>7</v>
      </c>
      <c r="P15" s="243">
        <v>4</v>
      </c>
      <c r="Q15" s="243">
        <v>3</v>
      </c>
      <c r="R15" s="285">
        <v>75</v>
      </c>
      <c r="S15" s="243">
        <v>4</v>
      </c>
      <c r="T15" s="243">
        <v>4</v>
      </c>
      <c r="U15" s="243">
        <v>0</v>
      </c>
      <c r="V15" s="286">
        <v>0</v>
      </c>
    </row>
    <row r="16" spans="1:22" ht="25.5" customHeight="1" thickBot="1">
      <c r="A16" s="330"/>
      <c r="B16" s="318"/>
      <c r="C16" s="318"/>
      <c r="D16" s="339"/>
      <c r="E16" s="358" t="s">
        <v>187</v>
      </c>
      <c r="F16" s="340"/>
      <c r="G16" s="242">
        <v>14</v>
      </c>
      <c r="H16" s="243">
        <v>20</v>
      </c>
      <c r="I16" s="243">
        <v>-6</v>
      </c>
      <c r="J16" s="341">
        <v>-30</v>
      </c>
      <c r="K16" s="243">
        <v>15</v>
      </c>
      <c r="L16" s="243">
        <v>18</v>
      </c>
      <c r="M16" s="243">
        <v>-3</v>
      </c>
      <c r="N16" s="341">
        <v>-16.666666666666664</v>
      </c>
      <c r="O16" s="243">
        <v>9</v>
      </c>
      <c r="P16" s="243">
        <v>6</v>
      </c>
      <c r="Q16" s="243">
        <v>3</v>
      </c>
      <c r="R16" s="285">
        <v>50</v>
      </c>
      <c r="S16" s="243">
        <v>10</v>
      </c>
      <c r="T16" s="243">
        <v>6</v>
      </c>
      <c r="U16" s="243">
        <v>4</v>
      </c>
      <c r="V16" s="286">
        <v>66.66666666666667</v>
      </c>
    </row>
    <row r="17" spans="1:22" s="216" customFormat="1" ht="25.5" customHeight="1">
      <c r="A17" s="324"/>
      <c r="B17" s="325"/>
      <c r="C17" s="325"/>
      <c r="D17" s="337"/>
      <c r="E17" s="357" t="s">
        <v>212</v>
      </c>
      <c r="F17" s="325"/>
      <c r="G17" s="234">
        <v>346</v>
      </c>
      <c r="H17" s="235">
        <v>665</v>
      </c>
      <c r="I17" s="235">
        <v>-319</v>
      </c>
      <c r="J17" s="338">
        <v>-47.96992481203007</v>
      </c>
      <c r="K17" s="235">
        <v>191</v>
      </c>
      <c r="L17" s="235">
        <v>224</v>
      </c>
      <c r="M17" s="235">
        <v>-33</v>
      </c>
      <c r="N17" s="338">
        <v>-14.732142857142858</v>
      </c>
      <c r="O17" s="235">
        <v>262</v>
      </c>
      <c r="P17" s="235">
        <v>561</v>
      </c>
      <c r="Q17" s="235">
        <v>-299</v>
      </c>
      <c r="R17" s="283">
        <v>-53.297682709447415</v>
      </c>
      <c r="S17" s="235">
        <v>123</v>
      </c>
      <c r="T17" s="235">
        <v>151</v>
      </c>
      <c r="U17" s="235">
        <v>-28</v>
      </c>
      <c r="V17" s="284">
        <v>-18.543046357615893</v>
      </c>
    </row>
    <row r="18" spans="1:22" s="216" customFormat="1" ht="25.5" customHeight="1">
      <c r="A18" s="330"/>
      <c r="B18" s="578" t="s">
        <v>218</v>
      </c>
      <c r="C18" s="318"/>
      <c r="D18" s="339"/>
      <c r="E18" s="358" t="s">
        <v>185</v>
      </c>
      <c r="F18" s="340"/>
      <c r="G18" s="242">
        <v>12</v>
      </c>
      <c r="H18" s="243">
        <v>25</v>
      </c>
      <c r="I18" s="243">
        <v>-13</v>
      </c>
      <c r="J18" s="341">
        <v>-52</v>
      </c>
      <c r="K18" s="243">
        <v>12</v>
      </c>
      <c r="L18" s="243">
        <v>18</v>
      </c>
      <c r="M18" s="243">
        <v>-6</v>
      </c>
      <c r="N18" s="341">
        <v>-33.33333333333333</v>
      </c>
      <c r="O18" s="243">
        <v>7</v>
      </c>
      <c r="P18" s="243">
        <v>10</v>
      </c>
      <c r="Q18" s="243">
        <v>-3</v>
      </c>
      <c r="R18" s="285">
        <v>-30</v>
      </c>
      <c r="S18" s="243">
        <v>8</v>
      </c>
      <c r="T18" s="243">
        <v>9</v>
      </c>
      <c r="U18" s="243">
        <v>-1</v>
      </c>
      <c r="V18" s="286">
        <v>-11.11111111111111</v>
      </c>
    </row>
    <row r="19" spans="1:22" s="216" customFormat="1" ht="25.5" customHeight="1">
      <c r="A19" s="330"/>
      <c r="B19" s="578"/>
      <c r="C19" s="318"/>
      <c r="D19" s="339"/>
      <c r="E19" s="358" t="s">
        <v>184</v>
      </c>
      <c r="F19" s="340"/>
      <c r="G19" s="242">
        <v>24</v>
      </c>
      <c r="H19" s="243">
        <v>60</v>
      </c>
      <c r="I19" s="243">
        <v>-36</v>
      </c>
      <c r="J19" s="341">
        <v>-60</v>
      </c>
      <c r="K19" s="243">
        <v>20</v>
      </c>
      <c r="L19" s="243">
        <v>33</v>
      </c>
      <c r="M19" s="243">
        <v>-13</v>
      </c>
      <c r="N19" s="341">
        <v>-39.39393939393939</v>
      </c>
      <c r="O19" s="243">
        <v>14</v>
      </c>
      <c r="P19" s="243">
        <v>46</v>
      </c>
      <c r="Q19" s="243">
        <v>-32</v>
      </c>
      <c r="R19" s="285">
        <v>-69.56521739130434</v>
      </c>
      <c r="S19" s="243">
        <v>10</v>
      </c>
      <c r="T19" s="243">
        <v>27</v>
      </c>
      <c r="U19" s="243">
        <v>-17</v>
      </c>
      <c r="V19" s="286">
        <v>-62.96296296296296</v>
      </c>
    </row>
    <row r="20" spans="1:22" s="216" customFormat="1" ht="25.5" customHeight="1">
      <c r="A20" s="330"/>
      <c r="B20" s="578"/>
      <c r="C20" s="318"/>
      <c r="D20" s="339"/>
      <c r="E20" s="358" t="s">
        <v>183</v>
      </c>
      <c r="F20" s="340"/>
      <c r="G20" s="242">
        <v>84</v>
      </c>
      <c r="H20" s="243">
        <v>234</v>
      </c>
      <c r="I20" s="243">
        <v>-150</v>
      </c>
      <c r="J20" s="341">
        <v>-64.1025641025641</v>
      </c>
      <c r="K20" s="243">
        <v>63</v>
      </c>
      <c r="L20" s="243">
        <v>67</v>
      </c>
      <c r="M20" s="243">
        <v>-4</v>
      </c>
      <c r="N20" s="341">
        <v>-5.970149253731343</v>
      </c>
      <c r="O20" s="243">
        <v>63</v>
      </c>
      <c r="P20" s="243">
        <v>203</v>
      </c>
      <c r="Q20" s="243">
        <v>-140</v>
      </c>
      <c r="R20" s="285">
        <v>-68.96551724137932</v>
      </c>
      <c r="S20" s="243">
        <v>40</v>
      </c>
      <c r="T20" s="243">
        <v>44</v>
      </c>
      <c r="U20" s="243">
        <v>-4</v>
      </c>
      <c r="V20" s="286">
        <v>-9.090909090909092</v>
      </c>
    </row>
    <row r="21" spans="1:22" s="216" customFormat="1" ht="25.5" customHeight="1">
      <c r="A21" s="330"/>
      <c r="B21" s="578"/>
      <c r="C21" s="318"/>
      <c r="D21" s="339"/>
      <c r="E21" s="358" t="s">
        <v>182</v>
      </c>
      <c r="F21" s="340"/>
      <c r="G21" s="242">
        <v>17</v>
      </c>
      <c r="H21" s="243">
        <v>10</v>
      </c>
      <c r="I21" s="243">
        <v>7</v>
      </c>
      <c r="J21" s="341">
        <v>70</v>
      </c>
      <c r="K21" s="243">
        <v>15</v>
      </c>
      <c r="L21" s="243">
        <v>12</v>
      </c>
      <c r="M21" s="243">
        <v>3</v>
      </c>
      <c r="N21" s="341">
        <v>25</v>
      </c>
      <c r="O21" s="243">
        <v>8</v>
      </c>
      <c r="P21" s="243">
        <v>8</v>
      </c>
      <c r="Q21" s="243">
        <v>0</v>
      </c>
      <c r="R21" s="285">
        <v>0</v>
      </c>
      <c r="S21" s="243">
        <v>8</v>
      </c>
      <c r="T21" s="243">
        <v>10</v>
      </c>
      <c r="U21" s="243">
        <v>-2</v>
      </c>
      <c r="V21" s="286">
        <v>-20</v>
      </c>
    </row>
    <row r="22" spans="1:22" s="216" customFormat="1" ht="25.5" customHeight="1">
      <c r="A22" s="330"/>
      <c r="B22" s="578"/>
      <c r="C22" s="318"/>
      <c r="D22" s="339"/>
      <c r="E22" s="358" t="s">
        <v>181</v>
      </c>
      <c r="F22" s="340"/>
      <c r="G22" s="242">
        <v>152</v>
      </c>
      <c r="H22" s="243">
        <v>130</v>
      </c>
      <c r="I22" s="243">
        <v>22</v>
      </c>
      <c r="J22" s="341">
        <v>16.923076923076923</v>
      </c>
      <c r="K22" s="243">
        <v>47</v>
      </c>
      <c r="L22" s="243">
        <v>34</v>
      </c>
      <c r="M22" s="243">
        <v>13</v>
      </c>
      <c r="N22" s="341">
        <v>38.23529411764706</v>
      </c>
      <c r="O22" s="243">
        <v>137</v>
      </c>
      <c r="P22" s="243">
        <v>116</v>
      </c>
      <c r="Q22" s="243">
        <v>21</v>
      </c>
      <c r="R22" s="285">
        <v>18.103448275862068</v>
      </c>
      <c r="S22" s="243">
        <v>35</v>
      </c>
      <c r="T22" s="243">
        <v>22</v>
      </c>
      <c r="U22" s="243">
        <v>13</v>
      </c>
      <c r="V22" s="286">
        <v>59.09090909090909</v>
      </c>
    </row>
    <row r="23" spans="1:22" s="216" customFormat="1" ht="25.5" customHeight="1" thickBot="1">
      <c r="A23" s="330"/>
      <c r="B23" s="318"/>
      <c r="C23" s="318"/>
      <c r="D23" s="339"/>
      <c r="E23" s="358" t="s">
        <v>180</v>
      </c>
      <c r="F23" s="340"/>
      <c r="G23" s="242">
        <v>57</v>
      </c>
      <c r="H23" s="243">
        <v>206</v>
      </c>
      <c r="I23" s="243">
        <v>-149</v>
      </c>
      <c r="J23" s="341">
        <v>-72.33009708737865</v>
      </c>
      <c r="K23" s="243">
        <v>34</v>
      </c>
      <c r="L23" s="243">
        <v>60</v>
      </c>
      <c r="M23" s="243">
        <v>-26</v>
      </c>
      <c r="N23" s="341">
        <v>-43.333333333333336</v>
      </c>
      <c r="O23" s="243">
        <v>33</v>
      </c>
      <c r="P23" s="243">
        <v>178</v>
      </c>
      <c r="Q23" s="243">
        <v>-145</v>
      </c>
      <c r="R23" s="285">
        <v>-81.46067415730337</v>
      </c>
      <c r="S23" s="243">
        <v>22</v>
      </c>
      <c r="T23" s="243">
        <v>39</v>
      </c>
      <c r="U23" s="243">
        <v>-17</v>
      </c>
      <c r="V23" s="286">
        <v>-43.58974358974359</v>
      </c>
    </row>
    <row r="24" spans="1:22" s="216" customFormat="1" ht="25.5" customHeight="1" thickBot="1">
      <c r="A24" s="324"/>
      <c r="B24" s="580" t="s">
        <v>372</v>
      </c>
      <c r="C24" s="580"/>
      <c r="D24" s="580"/>
      <c r="E24" s="580"/>
      <c r="F24" s="325"/>
      <c r="G24" s="234">
        <v>7413</v>
      </c>
      <c r="H24" s="235">
        <v>9537</v>
      </c>
      <c r="I24" s="235">
        <v>-2124</v>
      </c>
      <c r="J24" s="338">
        <v>-22.27115445108525</v>
      </c>
      <c r="K24" s="235">
        <v>3575</v>
      </c>
      <c r="L24" s="235">
        <v>4899</v>
      </c>
      <c r="M24" s="235">
        <v>-1324</v>
      </c>
      <c r="N24" s="338">
        <v>-27.02592365788937</v>
      </c>
      <c r="O24" s="235">
        <v>5194</v>
      </c>
      <c r="P24" s="235">
        <v>6112</v>
      </c>
      <c r="Q24" s="235">
        <v>-918</v>
      </c>
      <c r="R24" s="283">
        <v>-15.019633507853403</v>
      </c>
      <c r="S24" s="235">
        <v>1609</v>
      </c>
      <c r="T24" s="235">
        <v>1817</v>
      </c>
      <c r="U24" s="235">
        <v>-208</v>
      </c>
      <c r="V24" s="284">
        <v>-11.447440836543754</v>
      </c>
    </row>
    <row r="25" spans="1:22" s="216" customFormat="1" ht="25.5" customHeight="1">
      <c r="A25" s="324"/>
      <c r="B25" s="325"/>
      <c r="C25" s="325"/>
      <c r="D25" s="337"/>
      <c r="E25" s="357" t="s">
        <v>212</v>
      </c>
      <c r="F25" s="325"/>
      <c r="G25" s="234">
        <v>13430</v>
      </c>
      <c r="H25" s="235">
        <v>15243</v>
      </c>
      <c r="I25" s="235">
        <v>-1813</v>
      </c>
      <c r="J25" s="338">
        <v>-11.893984123860132</v>
      </c>
      <c r="K25" s="235">
        <v>5427</v>
      </c>
      <c r="L25" s="235">
        <v>5757</v>
      </c>
      <c r="M25" s="235">
        <v>-330</v>
      </c>
      <c r="N25" s="338">
        <v>-5.73215216258468</v>
      </c>
      <c r="O25" s="235">
        <v>9649</v>
      </c>
      <c r="P25" s="235">
        <v>11113</v>
      </c>
      <c r="Q25" s="235">
        <v>-1464</v>
      </c>
      <c r="R25" s="283">
        <v>-13.173760460721677</v>
      </c>
      <c r="S25" s="235">
        <v>2435</v>
      </c>
      <c r="T25" s="235">
        <v>2525</v>
      </c>
      <c r="U25" s="235">
        <v>-90</v>
      </c>
      <c r="V25" s="284">
        <v>-3.5643564356435644</v>
      </c>
    </row>
    <row r="26" spans="1:22" s="216" customFormat="1" ht="25.5" customHeight="1">
      <c r="A26" s="330"/>
      <c r="B26" s="578" t="s">
        <v>217</v>
      </c>
      <c r="C26" s="318"/>
      <c r="D26" s="339"/>
      <c r="E26" s="358" t="s">
        <v>177</v>
      </c>
      <c r="F26" s="340"/>
      <c r="G26" s="242">
        <v>1318</v>
      </c>
      <c r="H26" s="243">
        <v>2013</v>
      </c>
      <c r="I26" s="243">
        <v>-695</v>
      </c>
      <c r="J26" s="341">
        <v>-34.52558370591157</v>
      </c>
      <c r="K26" s="243">
        <v>264</v>
      </c>
      <c r="L26" s="243">
        <v>324</v>
      </c>
      <c r="M26" s="243">
        <v>-60</v>
      </c>
      <c r="N26" s="341">
        <v>-18.51851851851852</v>
      </c>
      <c r="O26" s="243">
        <v>1150</v>
      </c>
      <c r="P26" s="243">
        <v>1796</v>
      </c>
      <c r="Q26" s="243">
        <v>-646</v>
      </c>
      <c r="R26" s="285">
        <v>-35.96881959910913</v>
      </c>
      <c r="S26" s="243">
        <v>105</v>
      </c>
      <c r="T26" s="243">
        <v>114</v>
      </c>
      <c r="U26" s="243">
        <v>-9</v>
      </c>
      <c r="V26" s="286">
        <v>-7.894736842105263</v>
      </c>
    </row>
    <row r="27" spans="1:22" s="216" customFormat="1" ht="25.5" customHeight="1">
      <c r="A27" s="330"/>
      <c r="B27" s="578"/>
      <c r="C27" s="318"/>
      <c r="D27" s="339"/>
      <c r="E27" s="358" t="s">
        <v>176</v>
      </c>
      <c r="F27" s="340"/>
      <c r="G27" s="242">
        <v>894</v>
      </c>
      <c r="H27" s="243">
        <v>1274</v>
      </c>
      <c r="I27" s="243">
        <v>-380</v>
      </c>
      <c r="J27" s="341">
        <v>-29.82731554160126</v>
      </c>
      <c r="K27" s="243">
        <v>322</v>
      </c>
      <c r="L27" s="243">
        <v>353</v>
      </c>
      <c r="M27" s="243">
        <v>-31</v>
      </c>
      <c r="N27" s="341">
        <v>-8.78186968838527</v>
      </c>
      <c r="O27" s="243">
        <v>745</v>
      </c>
      <c r="P27" s="243">
        <v>1081</v>
      </c>
      <c r="Q27" s="243">
        <v>-336</v>
      </c>
      <c r="R27" s="285">
        <v>-31.082331174838114</v>
      </c>
      <c r="S27" s="243">
        <v>182</v>
      </c>
      <c r="T27" s="243">
        <v>204</v>
      </c>
      <c r="U27" s="243">
        <v>-22</v>
      </c>
      <c r="V27" s="286">
        <v>-10.784313725490197</v>
      </c>
    </row>
    <row r="28" spans="1:22" s="216" customFormat="1" ht="25.5" customHeight="1">
      <c r="A28" s="330"/>
      <c r="B28" s="578"/>
      <c r="C28" s="318"/>
      <c r="D28" s="339"/>
      <c r="E28" s="358" t="s">
        <v>175</v>
      </c>
      <c r="F28" s="340"/>
      <c r="G28" s="242">
        <v>1114</v>
      </c>
      <c r="H28" s="243">
        <v>1225</v>
      </c>
      <c r="I28" s="243">
        <v>-111</v>
      </c>
      <c r="J28" s="341">
        <v>-9.061224489795919</v>
      </c>
      <c r="K28" s="243">
        <v>382</v>
      </c>
      <c r="L28" s="243">
        <v>371</v>
      </c>
      <c r="M28" s="243">
        <v>11</v>
      </c>
      <c r="N28" s="341">
        <v>2.964959568733154</v>
      </c>
      <c r="O28" s="243">
        <v>855</v>
      </c>
      <c r="P28" s="243">
        <v>951</v>
      </c>
      <c r="Q28" s="243">
        <v>-96</v>
      </c>
      <c r="R28" s="285">
        <v>-10.094637223974763</v>
      </c>
      <c r="S28" s="243">
        <v>204</v>
      </c>
      <c r="T28" s="243">
        <v>200</v>
      </c>
      <c r="U28" s="243">
        <v>4</v>
      </c>
      <c r="V28" s="286">
        <v>2</v>
      </c>
    </row>
    <row r="29" spans="1:22" s="216" customFormat="1" ht="25.5" customHeight="1">
      <c r="A29" s="330"/>
      <c r="B29" s="578"/>
      <c r="C29" s="318"/>
      <c r="D29" s="339"/>
      <c r="E29" s="358" t="s">
        <v>174</v>
      </c>
      <c r="F29" s="340"/>
      <c r="G29" s="242">
        <v>3231</v>
      </c>
      <c r="H29" s="243">
        <v>2685</v>
      </c>
      <c r="I29" s="243">
        <v>546</v>
      </c>
      <c r="J29" s="341">
        <v>20.335195530726256</v>
      </c>
      <c r="K29" s="243">
        <v>900</v>
      </c>
      <c r="L29" s="243">
        <v>1093</v>
      </c>
      <c r="M29" s="243">
        <v>-193</v>
      </c>
      <c r="N29" s="341">
        <v>-17.657822506861848</v>
      </c>
      <c r="O29" s="243">
        <v>2608</v>
      </c>
      <c r="P29" s="243">
        <v>1857</v>
      </c>
      <c r="Q29" s="243">
        <v>751</v>
      </c>
      <c r="R29" s="285">
        <v>40.44157242864836</v>
      </c>
      <c r="S29" s="243">
        <v>441</v>
      </c>
      <c r="T29" s="243">
        <v>429</v>
      </c>
      <c r="U29" s="243">
        <v>12</v>
      </c>
      <c r="V29" s="286">
        <v>2.797202797202797</v>
      </c>
    </row>
    <row r="30" spans="1:22" s="216" customFormat="1" ht="25.5" customHeight="1">
      <c r="A30" s="330"/>
      <c r="B30" s="578"/>
      <c r="C30" s="318"/>
      <c r="D30" s="339"/>
      <c r="E30" s="358" t="s">
        <v>173</v>
      </c>
      <c r="F30" s="340"/>
      <c r="G30" s="242">
        <v>1343</v>
      </c>
      <c r="H30" s="243">
        <v>1352</v>
      </c>
      <c r="I30" s="243">
        <v>-9</v>
      </c>
      <c r="J30" s="341">
        <v>-0.6656804733727811</v>
      </c>
      <c r="K30" s="243">
        <v>828</v>
      </c>
      <c r="L30" s="243">
        <v>768</v>
      </c>
      <c r="M30" s="243">
        <v>60</v>
      </c>
      <c r="N30" s="341">
        <v>7.8125</v>
      </c>
      <c r="O30" s="243">
        <v>619</v>
      </c>
      <c r="P30" s="243">
        <v>805</v>
      </c>
      <c r="Q30" s="243">
        <v>-186</v>
      </c>
      <c r="R30" s="285">
        <v>-23.1055900621118</v>
      </c>
      <c r="S30" s="243">
        <v>314</v>
      </c>
      <c r="T30" s="243">
        <v>312</v>
      </c>
      <c r="U30" s="243">
        <v>2</v>
      </c>
      <c r="V30" s="286">
        <v>0.6410256410256411</v>
      </c>
    </row>
    <row r="31" spans="1:22" s="216" customFormat="1" ht="25.5" customHeight="1">
      <c r="A31" s="330"/>
      <c r="B31" s="578"/>
      <c r="C31" s="318"/>
      <c r="D31" s="339"/>
      <c r="E31" s="358" t="s">
        <v>172</v>
      </c>
      <c r="F31" s="340"/>
      <c r="G31" s="242">
        <v>3789</v>
      </c>
      <c r="H31" s="243">
        <v>3597</v>
      </c>
      <c r="I31" s="243">
        <v>192</v>
      </c>
      <c r="J31" s="341">
        <v>5.337781484570475</v>
      </c>
      <c r="K31" s="243">
        <v>1680</v>
      </c>
      <c r="L31" s="243">
        <v>1638</v>
      </c>
      <c r="M31" s="243">
        <v>42</v>
      </c>
      <c r="N31" s="341">
        <v>2.564102564102564</v>
      </c>
      <c r="O31" s="243">
        <v>2427</v>
      </c>
      <c r="P31" s="243">
        <v>2227</v>
      </c>
      <c r="Q31" s="243">
        <v>200</v>
      </c>
      <c r="R31" s="285">
        <v>8.98069151324652</v>
      </c>
      <c r="S31" s="243">
        <v>600</v>
      </c>
      <c r="T31" s="243">
        <v>628</v>
      </c>
      <c r="U31" s="243">
        <v>-28</v>
      </c>
      <c r="V31" s="286">
        <v>-4.45859872611465</v>
      </c>
    </row>
    <row r="32" spans="1:22" s="216" customFormat="1" ht="25.5" customHeight="1">
      <c r="A32" s="330"/>
      <c r="B32" s="578"/>
      <c r="C32" s="318"/>
      <c r="D32" s="339"/>
      <c r="E32" s="358" t="s">
        <v>171</v>
      </c>
      <c r="F32" s="340"/>
      <c r="G32" s="242">
        <v>136</v>
      </c>
      <c r="H32" s="243">
        <v>136</v>
      </c>
      <c r="I32" s="243">
        <v>0</v>
      </c>
      <c r="J32" s="341">
        <v>0</v>
      </c>
      <c r="K32" s="243">
        <v>120</v>
      </c>
      <c r="L32" s="243">
        <v>122</v>
      </c>
      <c r="M32" s="243">
        <v>-2</v>
      </c>
      <c r="N32" s="341">
        <v>-1.639344262295082</v>
      </c>
      <c r="O32" s="243">
        <v>76</v>
      </c>
      <c r="P32" s="243">
        <v>76</v>
      </c>
      <c r="Q32" s="243">
        <v>0</v>
      </c>
      <c r="R32" s="285">
        <v>0</v>
      </c>
      <c r="S32" s="243">
        <v>66</v>
      </c>
      <c r="T32" s="243">
        <v>75</v>
      </c>
      <c r="U32" s="243">
        <v>-9</v>
      </c>
      <c r="V32" s="286">
        <v>-12</v>
      </c>
    </row>
    <row r="33" spans="1:22" s="216" customFormat="1" ht="25.5" customHeight="1">
      <c r="A33" s="330"/>
      <c r="B33" s="578"/>
      <c r="C33" s="318"/>
      <c r="D33" s="339"/>
      <c r="E33" s="358" t="s">
        <v>170</v>
      </c>
      <c r="F33" s="340"/>
      <c r="G33" s="242">
        <v>84</v>
      </c>
      <c r="H33" s="243">
        <v>198</v>
      </c>
      <c r="I33" s="243">
        <v>-114</v>
      </c>
      <c r="J33" s="341">
        <v>-57.57575757575758</v>
      </c>
      <c r="K33" s="243">
        <v>77</v>
      </c>
      <c r="L33" s="243">
        <v>116</v>
      </c>
      <c r="M33" s="243">
        <v>-39</v>
      </c>
      <c r="N33" s="341">
        <v>-33.62068965517241</v>
      </c>
      <c r="O33" s="243">
        <v>49</v>
      </c>
      <c r="P33" s="243">
        <v>99</v>
      </c>
      <c r="Q33" s="243">
        <v>-50</v>
      </c>
      <c r="R33" s="285">
        <v>-50.505050505050505</v>
      </c>
      <c r="S33" s="243">
        <v>47</v>
      </c>
      <c r="T33" s="243">
        <v>57</v>
      </c>
      <c r="U33" s="243">
        <v>-10</v>
      </c>
      <c r="V33" s="286">
        <v>-17.54385964912281</v>
      </c>
    </row>
    <row r="34" spans="1:22" s="216" customFormat="1" ht="25.5" customHeight="1">
      <c r="A34" s="330"/>
      <c r="B34" s="578"/>
      <c r="C34" s="318"/>
      <c r="D34" s="339"/>
      <c r="E34" s="358" t="s">
        <v>169</v>
      </c>
      <c r="F34" s="340"/>
      <c r="G34" s="242">
        <v>297</v>
      </c>
      <c r="H34" s="243">
        <v>1532</v>
      </c>
      <c r="I34" s="243">
        <v>-1235</v>
      </c>
      <c r="J34" s="341">
        <v>-80.61357702349869</v>
      </c>
      <c r="K34" s="243">
        <v>243</v>
      </c>
      <c r="L34" s="243">
        <v>294</v>
      </c>
      <c r="M34" s="243">
        <v>-51</v>
      </c>
      <c r="N34" s="341">
        <v>-17.346938775510203</v>
      </c>
      <c r="O34" s="243">
        <v>209</v>
      </c>
      <c r="P34" s="243">
        <v>1394</v>
      </c>
      <c r="Q34" s="243">
        <v>-1185</v>
      </c>
      <c r="R34" s="285">
        <v>-85.00717360114777</v>
      </c>
      <c r="S34" s="243">
        <v>154</v>
      </c>
      <c r="T34" s="243">
        <v>182</v>
      </c>
      <c r="U34" s="243">
        <v>-28</v>
      </c>
      <c r="V34" s="286">
        <v>-15.384615384615385</v>
      </c>
    </row>
    <row r="35" spans="1:22" s="216" customFormat="1" ht="25.5" customHeight="1" thickBot="1">
      <c r="A35" s="330"/>
      <c r="B35" s="318"/>
      <c r="C35" s="318"/>
      <c r="D35" s="339"/>
      <c r="E35" s="358" t="s">
        <v>168</v>
      </c>
      <c r="F35" s="340"/>
      <c r="G35" s="242">
        <v>1224</v>
      </c>
      <c r="H35" s="243">
        <v>1231</v>
      </c>
      <c r="I35" s="243">
        <v>-7</v>
      </c>
      <c r="J35" s="341">
        <v>-0.5686433793663688</v>
      </c>
      <c r="K35" s="243">
        <v>611</v>
      </c>
      <c r="L35" s="243">
        <v>678</v>
      </c>
      <c r="M35" s="243">
        <v>-67</v>
      </c>
      <c r="N35" s="341">
        <v>-9.882005899705016</v>
      </c>
      <c r="O35" s="243">
        <v>911</v>
      </c>
      <c r="P35" s="243">
        <v>827</v>
      </c>
      <c r="Q35" s="243">
        <v>84</v>
      </c>
      <c r="R35" s="285">
        <v>10.157194679564691</v>
      </c>
      <c r="S35" s="243">
        <v>322</v>
      </c>
      <c r="T35" s="243">
        <v>324</v>
      </c>
      <c r="U35" s="243">
        <v>-2</v>
      </c>
      <c r="V35" s="286">
        <v>-0.6172839506172839</v>
      </c>
    </row>
    <row r="36" spans="1:22" s="216" customFormat="1" ht="25.5" customHeight="1">
      <c r="A36" s="324"/>
      <c r="B36" s="325"/>
      <c r="C36" s="325"/>
      <c r="D36" s="337"/>
      <c r="E36" s="357" t="s">
        <v>212</v>
      </c>
      <c r="F36" s="325"/>
      <c r="G36" s="234">
        <v>4940</v>
      </c>
      <c r="H36" s="235">
        <v>5371</v>
      </c>
      <c r="I36" s="235">
        <v>-431</v>
      </c>
      <c r="J36" s="338">
        <v>-8.024576428970397</v>
      </c>
      <c r="K36" s="235">
        <v>2101</v>
      </c>
      <c r="L36" s="235">
        <v>2336</v>
      </c>
      <c r="M36" s="235">
        <v>-235</v>
      </c>
      <c r="N36" s="338">
        <v>-10.059931506849315</v>
      </c>
      <c r="O36" s="235">
        <v>4047</v>
      </c>
      <c r="P36" s="235">
        <v>4208</v>
      </c>
      <c r="Q36" s="235">
        <v>-161</v>
      </c>
      <c r="R36" s="283">
        <v>-3.826045627376426</v>
      </c>
      <c r="S36" s="235">
        <v>1350</v>
      </c>
      <c r="T36" s="235">
        <v>1335</v>
      </c>
      <c r="U36" s="235">
        <v>15</v>
      </c>
      <c r="V36" s="284">
        <v>1.1235955056179776</v>
      </c>
    </row>
    <row r="37" spans="1:22" s="216" customFormat="1" ht="25.5" customHeight="1">
      <c r="A37" s="330"/>
      <c r="B37" s="578" t="s">
        <v>216</v>
      </c>
      <c r="C37" s="318"/>
      <c r="D37" s="339"/>
      <c r="E37" s="358" t="s">
        <v>166</v>
      </c>
      <c r="F37" s="340"/>
      <c r="G37" s="242">
        <v>113</v>
      </c>
      <c r="H37" s="243">
        <v>176</v>
      </c>
      <c r="I37" s="243">
        <v>-63</v>
      </c>
      <c r="J37" s="341">
        <v>-35.79545454545455</v>
      </c>
      <c r="K37" s="243">
        <v>99</v>
      </c>
      <c r="L37" s="243">
        <v>85</v>
      </c>
      <c r="M37" s="243">
        <v>14</v>
      </c>
      <c r="N37" s="341">
        <v>16.470588235294116</v>
      </c>
      <c r="O37" s="243">
        <v>87</v>
      </c>
      <c r="P37" s="243">
        <v>142</v>
      </c>
      <c r="Q37" s="243">
        <v>-55</v>
      </c>
      <c r="R37" s="285">
        <v>-38.732394366197184</v>
      </c>
      <c r="S37" s="243">
        <v>72</v>
      </c>
      <c r="T37" s="243">
        <v>53</v>
      </c>
      <c r="U37" s="243">
        <v>19</v>
      </c>
      <c r="V37" s="286">
        <v>35.84905660377358</v>
      </c>
    </row>
    <row r="38" spans="1:22" s="216" customFormat="1" ht="25.5" customHeight="1">
      <c r="A38" s="330"/>
      <c r="B38" s="578"/>
      <c r="C38" s="318"/>
      <c r="D38" s="339"/>
      <c r="E38" s="358" t="s">
        <v>165</v>
      </c>
      <c r="F38" s="340"/>
      <c r="G38" s="242">
        <v>95</v>
      </c>
      <c r="H38" s="243">
        <v>225</v>
      </c>
      <c r="I38" s="243">
        <v>-130</v>
      </c>
      <c r="J38" s="341">
        <v>-57.77777777777777</v>
      </c>
      <c r="K38" s="243">
        <v>74</v>
      </c>
      <c r="L38" s="243">
        <v>69</v>
      </c>
      <c r="M38" s="243">
        <v>5</v>
      </c>
      <c r="N38" s="341">
        <v>7.246376811594203</v>
      </c>
      <c r="O38" s="243">
        <v>47</v>
      </c>
      <c r="P38" s="243">
        <v>180</v>
      </c>
      <c r="Q38" s="243">
        <v>-133</v>
      </c>
      <c r="R38" s="285">
        <v>-73.88888888888889</v>
      </c>
      <c r="S38" s="243">
        <v>38</v>
      </c>
      <c r="T38" s="243">
        <v>26</v>
      </c>
      <c r="U38" s="243">
        <v>12</v>
      </c>
      <c r="V38" s="286">
        <v>46.15384615384615</v>
      </c>
    </row>
    <row r="39" spans="1:22" s="216" customFormat="1" ht="25.5" customHeight="1">
      <c r="A39" s="330"/>
      <c r="B39" s="578"/>
      <c r="C39" s="318"/>
      <c r="D39" s="339"/>
      <c r="E39" s="358" t="s">
        <v>164</v>
      </c>
      <c r="F39" s="340"/>
      <c r="G39" s="242">
        <v>153</v>
      </c>
      <c r="H39" s="243">
        <v>201</v>
      </c>
      <c r="I39" s="243">
        <v>-48</v>
      </c>
      <c r="J39" s="341">
        <v>-23.88059701492537</v>
      </c>
      <c r="K39" s="243">
        <v>93</v>
      </c>
      <c r="L39" s="243">
        <v>62</v>
      </c>
      <c r="M39" s="243">
        <v>31</v>
      </c>
      <c r="N39" s="341">
        <v>50</v>
      </c>
      <c r="O39" s="243">
        <v>130</v>
      </c>
      <c r="P39" s="243">
        <v>189</v>
      </c>
      <c r="Q39" s="243">
        <v>-59</v>
      </c>
      <c r="R39" s="285">
        <v>-31.21693121693122</v>
      </c>
      <c r="S39" s="243">
        <v>76</v>
      </c>
      <c r="T39" s="243">
        <v>53</v>
      </c>
      <c r="U39" s="243">
        <v>23</v>
      </c>
      <c r="V39" s="286">
        <v>43.39622641509434</v>
      </c>
    </row>
    <row r="40" spans="1:22" s="216" customFormat="1" ht="25.5" customHeight="1">
      <c r="A40" s="330"/>
      <c r="B40" s="578"/>
      <c r="C40" s="318"/>
      <c r="D40" s="339"/>
      <c r="E40" s="358" t="s">
        <v>163</v>
      </c>
      <c r="F40" s="340"/>
      <c r="G40" s="242">
        <v>590</v>
      </c>
      <c r="H40" s="243">
        <v>1029</v>
      </c>
      <c r="I40" s="243">
        <v>-439</v>
      </c>
      <c r="J40" s="341">
        <v>-42.66277939747328</v>
      </c>
      <c r="K40" s="243">
        <v>321</v>
      </c>
      <c r="L40" s="243">
        <v>311</v>
      </c>
      <c r="M40" s="243">
        <v>10</v>
      </c>
      <c r="N40" s="341">
        <v>3.215434083601286</v>
      </c>
      <c r="O40" s="243">
        <v>506</v>
      </c>
      <c r="P40" s="243">
        <v>961</v>
      </c>
      <c r="Q40" s="243">
        <v>-455</v>
      </c>
      <c r="R40" s="285">
        <v>-47.346514047866805</v>
      </c>
      <c r="S40" s="243">
        <v>266</v>
      </c>
      <c r="T40" s="243">
        <v>251</v>
      </c>
      <c r="U40" s="243">
        <v>15</v>
      </c>
      <c r="V40" s="286">
        <v>5.9760956175298805</v>
      </c>
    </row>
    <row r="41" spans="1:22" s="216" customFormat="1" ht="25.5" customHeight="1">
      <c r="A41" s="330"/>
      <c r="B41" s="578"/>
      <c r="C41" s="318"/>
      <c r="D41" s="339"/>
      <c r="E41" s="358" t="s">
        <v>162</v>
      </c>
      <c r="F41" s="340"/>
      <c r="G41" s="242">
        <v>3285</v>
      </c>
      <c r="H41" s="243">
        <v>2503</v>
      </c>
      <c r="I41" s="243">
        <v>782</v>
      </c>
      <c r="J41" s="341">
        <v>31.242508989212947</v>
      </c>
      <c r="K41" s="243">
        <v>1281</v>
      </c>
      <c r="L41" s="243">
        <v>1510</v>
      </c>
      <c r="M41" s="243">
        <v>-229</v>
      </c>
      <c r="N41" s="341">
        <v>-15.165562913907285</v>
      </c>
      <c r="O41" s="243">
        <v>2669</v>
      </c>
      <c r="P41" s="243">
        <v>1648</v>
      </c>
      <c r="Q41" s="243">
        <v>1021</v>
      </c>
      <c r="R41" s="285">
        <v>61.95388349514563</v>
      </c>
      <c r="S41" s="243">
        <v>736</v>
      </c>
      <c r="T41" s="243">
        <v>769</v>
      </c>
      <c r="U41" s="243">
        <v>-33</v>
      </c>
      <c r="V41" s="286">
        <v>-4.291287386215865</v>
      </c>
    </row>
    <row r="42" spans="1:22" s="216" customFormat="1" ht="25.5" customHeight="1" thickBot="1">
      <c r="A42" s="330"/>
      <c r="B42" s="318"/>
      <c r="C42" s="318"/>
      <c r="D42" s="339"/>
      <c r="E42" s="358" t="s">
        <v>161</v>
      </c>
      <c r="F42" s="340"/>
      <c r="G42" s="242">
        <v>704</v>
      </c>
      <c r="H42" s="243">
        <v>1237</v>
      </c>
      <c r="I42" s="243">
        <v>-533</v>
      </c>
      <c r="J42" s="341">
        <v>-43.08811641067098</v>
      </c>
      <c r="K42" s="243">
        <v>233</v>
      </c>
      <c r="L42" s="243">
        <v>299</v>
      </c>
      <c r="M42" s="243">
        <v>-66</v>
      </c>
      <c r="N42" s="341">
        <v>-22.073578595317723</v>
      </c>
      <c r="O42" s="243">
        <v>608</v>
      </c>
      <c r="P42" s="243">
        <v>1088</v>
      </c>
      <c r="Q42" s="243">
        <v>-480</v>
      </c>
      <c r="R42" s="285">
        <v>-44.11764705882353</v>
      </c>
      <c r="S42" s="243">
        <v>162</v>
      </c>
      <c r="T42" s="243">
        <v>183</v>
      </c>
      <c r="U42" s="243">
        <v>-21</v>
      </c>
      <c r="V42" s="286">
        <v>-11.475409836065573</v>
      </c>
    </row>
    <row r="43" spans="1:22" s="216" customFormat="1" ht="25.5" customHeight="1">
      <c r="A43" s="324"/>
      <c r="B43" s="325"/>
      <c r="C43" s="325"/>
      <c r="D43" s="337"/>
      <c r="E43" s="357" t="s">
        <v>212</v>
      </c>
      <c r="F43" s="325"/>
      <c r="G43" s="234">
        <v>2845</v>
      </c>
      <c r="H43" s="235">
        <v>3020</v>
      </c>
      <c r="I43" s="235">
        <v>-175</v>
      </c>
      <c r="J43" s="338">
        <v>-5.7947019867549665</v>
      </c>
      <c r="K43" s="235">
        <v>1555</v>
      </c>
      <c r="L43" s="235">
        <v>1595</v>
      </c>
      <c r="M43" s="235">
        <v>-40</v>
      </c>
      <c r="N43" s="338">
        <v>-2.507836990595611</v>
      </c>
      <c r="O43" s="235">
        <v>2095</v>
      </c>
      <c r="P43" s="235">
        <v>2208</v>
      </c>
      <c r="Q43" s="235">
        <v>-113</v>
      </c>
      <c r="R43" s="283">
        <v>-5.117753623188406</v>
      </c>
      <c r="S43" s="235">
        <v>896</v>
      </c>
      <c r="T43" s="235">
        <v>952</v>
      </c>
      <c r="U43" s="235">
        <v>-56</v>
      </c>
      <c r="V43" s="284">
        <v>-5.882352941176471</v>
      </c>
    </row>
    <row r="44" spans="1:22" s="216" customFormat="1" ht="25.5" customHeight="1">
      <c r="A44" s="330"/>
      <c r="B44" s="578" t="s">
        <v>215</v>
      </c>
      <c r="C44" s="318"/>
      <c r="D44" s="339"/>
      <c r="E44" s="358" t="s">
        <v>159</v>
      </c>
      <c r="F44" s="340"/>
      <c r="G44" s="242">
        <v>216</v>
      </c>
      <c r="H44" s="243">
        <v>398</v>
      </c>
      <c r="I44" s="243">
        <v>-182</v>
      </c>
      <c r="J44" s="341">
        <v>-45.7286432160804</v>
      </c>
      <c r="K44" s="243">
        <v>131</v>
      </c>
      <c r="L44" s="243">
        <v>95</v>
      </c>
      <c r="M44" s="243">
        <v>36</v>
      </c>
      <c r="N44" s="341">
        <v>37.89473684210527</v>
      </c>
      <c r="O44" s="243">
        <v>138</v>
      </c>
      <c r="P44" s="243">
        <v>347</v>
      </c>
      <c r="Q44" s="243">
        <v>-209</v>
      </c>
      <c r="R44" s="285">
        <v>-60.23054755043228</v>
      </c>
      <c r="S44" s="243">
        <v>83</v>
      </c>
      <c r="T44" s="243">
        <v>60</v>
      </c>
      <c r="U44" s="243">
        <v>23</v>
      </c>
      <c r="V44" s="286">
        <v>38.333333333333336</v>
      </c>
    </row>
    <row r="45" spans="1:22" s="216" customFormat="1" ht="25.5" customHeight="1">
      <c r="A45" s="330"/>
      <c r="B45" s="578"/>
      <c r="C45" s="318"/>
      <c r="D45" s="339"/>
      <c r="E45" s="358" t="s">
        <v>158</v>
      </c>
      <c r="F45" s="340"/>
      <c r="G45" s="242">
        <v>417</v>
      </c>
      <c r="H45" s="243">
        <v>529</v>
      </c>
      <c r="I45" s="243">
        <v>-112</v>
      </c>
      <c r="J45" s="341">
        <v>-21.17202268431002</v>
      </c>
      <c r="K45" s="243">
        <v>155</v>
      </c>
      <c r="L45" s="243">
        <v>164</v>
      </c>
      <c r="M45" s="243">
        <v>-9</v>
      </c>
      <c r="N45" s="341">
        <v>-5.487804878048781</v>
      </c>
      <c r="O45" s="243">
        <v>349</v>
      </c>
      <c r="P45" s="243">
        <v>454</v>
      </c>
      <c r="Q45" s="243">
        <v>-105</v>
      </c>
      <c r="R45" s="285">
        <v>-23.12775330396476</v>
      </c>
      <c r="S45" s="243">
        <v>116</v>
      </c>
      <c r="T45" s="243">
        <v>121</v>
      </c>
      <c r="U45" s="243">
        <v>-5</v>
      </c>
      <c r="V45" s="286">
        <v>-4.132231404958677</v>
      </c>
    </row>
    <row r="46" spans="1:22" s="216" customFormat="1" ht="25.5" customHeight="1">
      <c r="A46" s="330"/>
      <c r="B46" s="578"/>
      <c r="C46" s="318"/>
      <c r="D46" s="339"/>
      <c r="E46" s="358" t="s">
        <v>157</v>
      </c>
      <c r="F46" s="340"/>
      <c r="G46" s="242">
        <v>1478</v>
      </c>
      <c r="H46" s="243">
        <v>1179</v>
      </c>
      <c r="I46" s="243">
        <v>299</v>
      </c>
      <c r="J46" s="341">
        <v>25.360474978795587</v>
      </c>
      <c r="K46" s="243">
        <v>884</v>
      </c>
      <c r="L46" s="243">
        <v>926</v>
      </c>
      <c r="M46" s="243">
        <v>-42</v>
      </c>
      <c r="N46" s="341">
        <v>-4.535637149028078</v>
      </c>
      <c r="O46" s="243">
        <v>1022</v>
      </c>
      <c r="P46" s="243">
        <v>662</v>
      </c>
      <c r="Q46" s="243">
        <v>360</v>
      </c>
      <c r="R46" s="285">
        <v>54.38066465256797</v>
      </c>
      <c r="S46" s="243">
        <v>435</v>
      </c>
      <c r="T46" s="243">
        <v>493</v>
      </c>
      <c r="U46" s="243">
        <v>-58</v>
      </c>
      <c r="V46" s="286">
        <v>-11.764705882352942</v>
      </c>
    </row>
    <row r="47" spans="1:22" s="216" customFormat="1" ht="25.5" customHeight="1">
      <c r="A47" s="330"/>
      <c r="B47" s="578"/>
      <c r="C47" s="318"/>
      <c r="D47" s="339"/>
      <c r="E47" s="358" t="s">
        <v>156</v>
      </c>
      <c r="F47" s="340"/>
      <c r="G47" s="242">
        <v>376</v>
      </c>
      <c r="H47" s="243">
        <v>556</v>
      </c>
      <c r="I47" s="243">
        <v>-180</v>
      </c>
      <c r="J47" s="341">
        <v>-32.37410071942446</v>
      </c>
      <c r="K47" s="243">
        <v>261</v>
      </c>
      <c r="L47" s="243">
        <v>285</v>
      </c>
      <c r="M47" s="243">
        <v>-24</v>
      </c>
      <c r="N47" s="341">
        <v>-8.421052631578947</v>
      </c>
      <c r="O47" s="243">
        <v>294</v>
      </c>
      <c r="P47" s="243">
        <v>465</v>
      </c>
      <c r="Q47" s="243">
        <v>-171</v>
      </c>
      <c r="R47" s="285">
        <v>-36.774193548387096</v>
      </c>
      <c r="S47" s="243">
        <v>185</v>
      </c>
      <c r="T47" s="243">
        <v>209</v>
      </c>
      <c r="U47" s="243">
        <v>-24</v>
      </c>
      <c r="V47" s="286">
        <v>-11.483253588516746</v>
      </c>
    </row>
    <row r="48" spans="1:22" s="216" customFormat="1" ht="25.5" customHeight="1">
      <c r="A48" s="330"/>
      <c r="B48" s="578"/>
      <c r="C48" s="318"/>
      <c r="D48" s="339"/>
      <c r="E48" s="358" t="s">
        <v>155</v>
      </c>
      <c r="F48" s="340"/>
      <c r="G48" s="242">
        <v>156</v>
      </c>
      <c r="H48" s="243">
        <v>320</v>
      </c>
      <c r="I48" s="243">
        <v>-164</v>
      </c>
      <c r="J48" s="341">
        <v>-51.24999999999999</v>
      </c>
      <c r="K48" s="243">
        <v>84</v>
      </c>
      <c r="L48" s="243">
        <v>93</v>
      </c>
      <c r="M48" s="243">
        <v>-9</v>
      </c>
      <c r="N48" s="341">
        <v>-9.67741935483871</v>
      </c>
      <c r="O48" s="243">
        <v>114</v>
      </c>
      <c r="P48" s="243">
        <v>261</v>
      </c>
      <c r="Q48" s="243">
        <v>-147</v>
      </c>
      <c r="R48" s="285">
        <v>-56.32183908045977</v>
      </c>
      <c r="S48" s="243">
        <v>57</v>
      </c>
      <c r="T48" s="243">
        <v>56</v>
      </c>
      <c r="U48" s="243">
        <v>1</v>
      </c>
      <c r="V48" s="286">
        <v>1.7857142857142858</v>
      </c>
    </row>
    <row r="49" spans="1:22" s="216" customFormat="1" ht="25.5" customHeight="1" thickBot="1">
      <c r="A49" s="330"/>
      <c r="B49" s="318"/>
      <c r="C49" s="318"/>
      <c r="D49" s="339"/>
      <c r="E49" s="358" t="s">
        <v>154</v>
      </c>
      <c r="F49" s="340"/>
      <c r="G49" s="242">
        <v>202</v>
      </c>
      <c r="H49" s="243">
        <v>38</v>
      </c>
      <c r="I49" s="243">
        <v>164</v>
      </c>
      <c r="J49" s="341">
        <v>431.57894736842104</v>
      </c>
      <c r="K49" s="243">
        <v>40</v>
      </c>
      <c r="L49" s="243">
        <v>32</v>
      </c>
      <c r="M49" s="243">
        <v>8</v>
      </c>
      <c r="N49" s="341">
        <v>25</v>
      </c>
      <c r="O49" s="243">
        <v>178</v>
      </c>
      <c r="P49" s="243">
        <v>19</v>
      </c>
      <c r="Q49" s="243">
        <v>159</v>
      </c>
      <c r="R49" s="285">
        <v>836.8421052631579</v>
      </c>
      <c r="S49" s="243">
        <v>20</v>
      </c>
      <c r="T49" s="243">
        <v>13</v>
      </c>
      <c r="U49" s="243">
        <v>7</v>
      </c>
      <c r="V49" s="286">
        <v>53.84615384615385</v>
      </c>
    </row>
    <row r="50" spans="1:22" s="216" customFormat="1" ht="25.5" customHeight="1">
      <c r="A50" s="324"/>
      <c r="B50" s="325"/>
      <c r="C50" s="325"/>
      <c r="D50" s="337"/>
      <c r="E50" s="357" t="s">
        <v>212</v>
      </c>
      <c r="F50" s="325"/>
      <c r="G50" s="234">
        <v>1024</v>
      </c>
      <c r="H50" s="235">
        <v>919</v>
      </c>
      <c r="I50" s="235">
        <v>105</v>
      </c>
      <c r="J50" s="338">
        <v>11.425462459194776</v>
      </c>
      <c r="K50" s="235">
        <v>402</v>
      </c>
      <c r="L50" s="235">
        <v>347</v>
      </c>
      <c r="M50" s="235">
        <v>55</v>
      </c>
      <c r="N50" s="338">
        <v>15.85014409221902</v>
      </c>
      <c r="O50" s="235">
        <v>893</v>
      </c>
      <c r="P50" s="235">
        <v>799</v>
      </c>
      <c r="Q50" s="235">
        <v>94</v>
      </c>
      <c r="R50" s="283">
        <v>11.764705882352942</v>
      </c>
      <c r="S50" s="235">
        <v>279</v>
      </c>
      <c r="T50" s="235">
        <v>239</v>
      </c>
      <c r="U50" s="235">
        <v>40</v>
      </c>
      <c r="V50" s="284">
        <v>16.736401673640167</v>
      </c>
    </row>
    <row r="51" spans="1:22" s="216" customFormat="1" ht="25.5" customHeight="1">
      <c r="A51" s="330"/>
      <c r="B51" s="578" t="s">
        <v>214</v>
      </c>
      <c r="C51" s="318"/>
      <c r="D51" s="339"/>
      <c r="E51" s="358" t="s">
        <v>152</v>
      </c>
      <c r="F51" s="340"/>
      <c r="G51" s="242">
        <v>71</v>
      </c>
      <c r="H51" s="243">
        <v>193</v>
      </c>
      <c r="I51" s="243">
        <v>-122</v>
      </c>
      <c r="J51" s="341">
        <v>-63.212435233160626</v>
      </c>
      <c r="K51" s="243">
        <v>18</v>
      </c>
      <c r="L51" s="243">
        <v>21</v>
      </c>
      <c r="M51" s="243">
        <v>-3</v>
      </c>
      <c r="N51" s="341">
        <v>-14.285714285714285</v>
      </c>
      <c r="O51" s="243">
        <v>63</v>
      </c>
      <c r="P51" s="243">
        <v>181</v>
      </c>
      <c r="Q51" s="243">
        <v>-118</v>
      </c>
      <c r="R51" s="285">
        <v>-65.19337016574586</v>
      </c>
      <c r="S51" s="243">
        <v>9</v>
      </c>
      <c r="T51" s="243">
        <v>14</v>
      </c>
      <c r="U51" s="243">
        <v>-5</v>
      </c>
      <c r="V51" s="286">
        <v>-35.714285714285715</v>
      </c>
    </row>
    <row r="52" spans="1:22" s="216" customFormat="1" ht="25.5" customHeight="1">
      <c r="A52" s="330"/>
      <c r="B52" s="578"/>
      <c r="C52" s="318"/>
      <c r="D52" s="339"/>
      <c r="E52" s="358" t="s">
        <v>151</v>
      </c>
      <c r="F52" s="340"/>
      <c r="G52" s="242">
        <v>44</v>
      </c>
      <c r="H52" s="243">
        <v>33</v>
      </c>
      <c r="I52" s="243">
        <v>11</v>
      </c>
      <c r="J52" s="341">
        <v>33.33333333333333</v>
      </c>
      <c r="K52" s="243">
        <v>31</v>
      </c>
      <c r="L52" s="243">
        <v>31</v>
      </c>
      <c r="M52" s="243">
        <v>0</v>
      </c>
      <c r="N52" s="341">
        <v>0</v>
      </c>
      <c r="O52" s="243">
        <v>32</v>
      </c>
      <c r="P52" s="243">
        <v>13</v>
      </c>
      <c r="Q52" s="243">
        <v>19</v>
      </c>
      <c r="R52" s="285">
        <v>146.15384615384616</v>
      </c>
      <c r="S52" s="243">
        <v>17</v>
      </c>
      <c r="T52" s="243">
        <v>15</v>
      </c>
      <c r="U52" s="243">
        <v>2</v>
      </c>
      <c r="V52" s="286">
        <v>13.333333333333334</v>
      </c>
    </row>
    <row r="53" spans="1:22" s="216" customFormat="1" ht="25.5" customHeight="1">
      <c r="A53" s="330"/>
      <c r="B53" s="578"/>
      <c r="C53" s="318"/>
      <c r="D53" s="339"/>
      <c r="E53" s="358" t="s">
        <v>150</v>
      </c>
      <c r="F53" s="340"/>
      <c r="G53" s="242">
        <v>359</v>
      </c>
      <c r="H53" s="243">
        <v>131</v>
      </c>
      <c r="I53" s="243">
        <v>228</v>
      </c>
      <c r="J53" s="341">
        <v>174.04580152671755</v>
      </c>
      <c r="K53" s="243">
        <v>98</v>
      </c>
      <c r="L53" s="243">
        <v>75</v>
      </c>
      <c r="M53" s="243">
        <v>23</v>
      </c>
      <c r="N53" s="341">
        <v>30.666666666666664</v>
      </c>
      <c r="O53" s="243">
        <v>320</v>
      </c>
      <c r="P53" s="243">
        <v>102</v>
      </c>
      <c r="Q53" s="243">
        <v>218</v>
      </c>
      <c r="R53" s="285">
        <v>213.72549019607843</v>
      </c>
      <c r="S53" s="243">
        <v>62</v>
      </c>
      <c r="T53" s="243">
        <v>52</v>
      </c>
      <c r="U53" s="243">
        <v>10</v>
      </c>
      <c r="V53" s="286">
        <v>19.23076923076923</v>
      </c>
    </row>
    <row r="54" spans="1:22" s="216" customFormat="1" ht="25.5" customHeight="1">
      <c r="A54" s="330"/>
      <c r="B54" s="578"/>
      <c r="C54" s="318"/>
      <c r="D54" s="339"/>
      <c r="E54" s="358" t="s">
        <v>149</v>
      </c>
      <c r="F54" s="340"/>
      <c r="G54" s="242">
        <v>388</v>
      </c>
      <c r="H54" s="243">
        <v>442</v>
      </c>
      <c r="I54" s="243">
        <v>-54</v>
      </c>
      <c r="J54" s="341">
        <v>-12.217194570135746</v>
      </c>
      <c r="K54" s="243">
        <v>205</v>
      </c>
      <c r="L54" s="243">
        <v>157</v>
      </c>
      <c r="M54" s="243">
        <v>48</v>
      </c>
      <c r="N54" s="341">
        <v>30.573248407643312</v>
      </c>
      <c r="O54" s="243">
        <v>336</v>
      </c>
      <c r="P54" s="243">
        <v>395</v>
      </c>
      <c r="Q54" s="243">
        <v>-59</v>
      </c>
      <c r="R54" s="285">
        <v>-14.936708860759493</v>
      </c>
      <c r="S54" s="243">
        <v>159</v>
      </c>
      <c r="T54" s="243">
        <v>108</v>
      </c>
      <c r="U54" s="243">
        <v>51</v>
      </c>
      <c r="V54" s="286">
        <v>47.22222222222222</v>
      </c>
    </row>
    <row r="55" spans="1:22" s="216" customFormat="1" ht="25.5" customHeight="1" thickBot="1">
      <c r="A55" s="330"/>
      <c r="B55" s="318"/>
      <c r="C55" s="318"/>
      <c r="D55" s="339"/>
      <c r="E55" s="358" t="s">
        <v>148</v>
      </c>
      <c r="F55" s="340"/>
      <c r="G55" s="242">
        <v>162</v>
      </c>
      <c r="H55" s="243">
        <v>120</v>
      </c>
      <c r="I55" s="243">
        <v>42</v>
      </c>
      <c r="J55" s="341">
        <v>35</v>
      </c>
      <c r="K55" s="243">
        <v>50</v>
      </c>
      <c r="L55" s="243">
        <v>63</v>
      </c>
      <c r="M55" s="243">
        <v>-13</v>
      </c>
      <c r="N55" s="341">
        <v>-20.634920634920633</v>
      </c>
      <c r="O55" s="243">
        <v>142</v>
      </c>
      <c r="P55" s="243">
        <v>108</v>
      </c>
      <c r="Q55" s="243">
        <v>34</v>
      </c>
      <c r="R55" s="285">
        <v>31.48148148148148</v>
      </c>
      <c r="S55" s="243">
        <v>32</v>
      </c>
      <c r="T55" s="243">
        <v>50</v>
      </c>
      <c r="U55" s="243">
        <v>-18</v>
      </c>
      <c r="V55" s="286">
        <v>-36</v>
      </c>
    </row>
    <row r="56" spans="1:22" s="216" customFormat="1" ht="25.5" customHeight="1">
      <c r="A56" s="324"/>
      <c r="B56" s="325"/>
      <c r="C56" s="325"/>
      <c r="D56" s="337"/>
      <c r="E56" s="357" t="s">
        <v>212</v>
      </c>
      <c r="F56" s="325"/>
      <c r="G56" s="234">
        <v>172</v>
      </c>
      <c r="H56" s="235">
        <v>235</v>
      </c>
      <c r="I56" s="235">
        <v>-63</v>
      </c>
      <c r="J56" s="338">
        <v>-26.80851063829787</v>
      </c>
      <c r="K56" s="235">
        <v>101</v>
      </c>
      <c r="L56" s="235">
        <v>118</v>
      </c>
      <c r="M56" s="235">
        <v>-17</v>
      </c>
      <c r="N56" s="338">
        <v>-14.40677966101695</v>
      </c>
      <c r="O56" s="235">
        <v>129</v>
      </c>
      <c r="P56" s="235">
        <v>197</v>
      </c>
      <c r="Q56" s="235">
        <v>-68</v>
      </c>
      <c r="R56" s="283">
        <v>-34.51776649746193</v>
      </c>
      <c r="S56" s="235">
        <v>64</v>
      </c>
      <c r="T56" s="235">
        <v>83</v>
      </c>
      <c r="U56" s="235">
        <v>-19</v>
      </c>
      <c r="V56" s="284">
        <v>-22.89156626506024</v>
      </c>
    </row>
    <row r="57" spans="1:22" s="216" customFormat="1" ht="25.5" customHeight="1">
      <c r="A57" s="330"/>
      <c r="B57" s="578" t="s">
        <v>213</v>
      </c>
      <c r="C57" s="318"/>
      <c r="D57" s="339"/>
      <c r="E57" s="358" t="s">
        <v>146</v>
      </c>
      <c r="F57" s="340"/>
      <c r="G57" s="242">
        <v>60</v>
      </c>
      <c r="H57" s="243">
        <v>78</v>
      </c>
      <c r="I57" s="243">
        <v>-18</v>
      </c>
      <c r="J57" s="341">
        <v>-23.076923076923077</v>
      </c>
      <c r="K57" s="243">
        <v>25</v>
      </c>
      <c r="L57" s="243">
        <v>25</v>
      </c>
      <c r="M57" s="243">
        <v>0</v>
      </c>
      <c r="N57" s="341">
        <v>0</v>
      </c>
      <c r="O57" s="243">
        <v>54</v>
      </c>
      <c r="P57" s="243">
        <v>65</v>
      </c>
      <c r="Q57" s="243">
        <v>-11</v>
      </c>
      <c r="R57" s="285">
        <v>-16.923076923076923</v>
      </c>
      <c r="S57" s="243">
        <v>19</v>
      </c>
      <c r="T57" s="243">
        <v>13</v>
      </c>
      <c r="U57" s="243">
        <v>6</v>
      </c>
      <c r="V57" s="286">
        <v>46.15384615384615</v>
      </c>
    </row>
    <row r="58" spans="1:22" s="216" customFormat="1" ht="25.5" customHeight="1">
      <c r="A58" s="330"/>
      <c r="B58" s="578"/>
      <c r="C58" s="318"/>
      <c r="D58" s="339"/>
      <c r="E58" s="358" t="s">
        <v>145</v>
      </c>
      <c r="F58" s="340"/>
      <c r="G58" s="242">
        <v>55</v>
      </c>
      <c r="H58" s="243">
        <v>91</v>
      </c>
      <c r="I58" s="243">
        <v>-36</v>
      </c>
      <c r="J58" s="341">
        <v>-39.56043956043956</v>
      </c>
      <c r="K58" s="243">
        <v>29</v>
      </c>
      <c r="L58" s="243">
        <v>41</v>
      </c>
      <c r="M58" s="243">
        <v>-12</v>
      </c>
      <c r="N58" s="341">
        <v>-29.268292682926827</v>
      </c>
      <c r="O58" s="243">
        <v>46</v>
      </c>
      <c r="P58" s="243">
        <v>82</v>
      </c>
      <c r="Q58" s="243">
        <v>-36</v>
      </c>
      <c r="R58" s="285">
        <v>-43.90243902439025</v>
      </c>
      <c r="S58" s="243">
        <v>22</v>
      </c>
      <c r="T58" s="243">
        <v>35</v>
      </c>
      <c r="U58" s="243">
        <v>-13</v>
      </c>
      <c r="V58" s="286">
        <v>-37.142857142857146</v>
      </c>
    </row>
    <row r="59" spans="1:22" s="216" customFormat="1" ht="25.5" customHeight="1">
      <c r="A59" s="330"/>
      <c r="B59" s="578"/>
      <c r="C59" s="318"/>
      <c r="D59" s="339"/>
      <c r="E59" s="358" t="s">
        <v>144</v>
      </c>
      <c r="F59" s="340"/>
      <c r="G59" s="242">
        <v>44</v>
      </c>
      <c r="H59" s="243">
        <v>49</v>
      </c>
      <c r="I59" s="243">
        <v>-5</v>
      </c>
      <c r="J59" s="341">
        <v>-10.204081632653061</v>
      </c>
      <c r="K59" s="243">
        <v>37</v>
      </c>
      <c r="L59" s="243">
        <v>32</v>
      </c>
      <c r="M59" s="243">
        <v>5</v>
      </c>
      <c r="N59" s="341">
        <v>15.625</v>
      </c>
      <c r="O59" s="243">
        <v>18</v>
      </c>
      <c r="P59" s="243">
        <v>41</v>
      </c>
      <c r="Q59" s="243">
        <v>-23</v>
      </c>
      <c r="R59" s="285">
        <v>-56.09756097560975</v>
      </c>
      <c r="S59" s="243">
        <v>17</v>
      </c>
      <c r="T59" s="243">
        <v>25</v>
      </c>
      <c r="U59" s="243">
        <v>-8</v>
      </c>
      <c r="V59" s="286">
        <v>-32</v>
      </c>
    </row>
    <row r="60" spans="1:22" s="216" customFormat="1" ht="25.5" customHeight="1" thickBot="1">
      <c r="A60" s="330"/>
      <c r="B60" s="318"/>
      <c r="C60" s="318"/>
      <c r="D60" s="339"/>
      <c r="E60" s="358" t="s">
        <v>143</v>
      </c>
      <c r="F60" s="340"/>
      <c r="G60" s="242">
        <v>13</v>
      </c>
      <c r="H60" s="243">
        <v>17</v>
      </c>
      <c r="I60" s="243">
        <v>-4</v>
      </c>
      <c r="J60" s="341">
        <v>-23.52941176470588</v>
      </c>
      <c r="K60" s="243">
        <v>10</v>
      </c>
      <c r="L60" s="243">
        <v>20</v>
      </c>
      <c r="M60" s="243">
        <v>-10</v>
      </c>
      <c r="N60" s="341">
        <v>-50</v>
      </c>
      <c r="O60" s="243">
        <v>11</v>
      </c>
      <c r="P60" s="243">
        <v>9</v>
      </c>
      <c r="Q60" s="243">
        <v>2</v>
      </c>
      <c r="R60" s="285">
        <v>22.22222222222222</v>
      </c>
      <c r="S60" s="243">
        <v>6</v>
      </c>
      <c r="T60" s="243">
        <v>10</v>
      </c>
      <c r="U60" s="243">
        <v>-4</v>
      </c>
      <c r="V60" s="286">
        <v>-40</v>
      </c>
    </row>
    <row r="61" spans="1:22" s="216" customFormat="1" ht="25.5" customHeight="1">
      <c r="A61" s="324"/>
      <c r="B61" s="325"/>
      <c r="C61" s="325"/>
      <c r="D61" s="337"/>
      <c r="E61" s="357" t="s">
        <v>212</v>
      </c>
      <c r="F61" s="325"/>
      <c r="G61" s="234">
        <v>964</v>
      </c>
      <c r="H61" s="235">
        <v>552</v>
      </c>
      <c r="I61" s="235">
        <v>412</v>
      </c>
      <c r="J61" s="338">
        <v>74.63768115942028</v>
      </c>
      <c r="K61" s="235">
        <v>428</v>
      </c>
      <c r="L61" s="235">
        <v>460</v>
      </c>
      <c r="M61" s="235">
        <v>-32</v>
      </c>
      <c r="N61" s="338">
        <v>-6.956521739130435</v>
      </c>
      <c r="O61" s="235">
        <v>871</v>
      </c>
      <c r="P61" s="235">
        <v>389</v>
      </c>
      <c r="Q61" s="235">
        <v>482</v>
      </c>
      <c r="R61" s="283">
        <v>123.90745501285348</v>
      </c>
      <c r="S61" s="235">
        <v>337</v>
      </c>
      <c r="T61" s="235">
        <v>335</v>
      </c>
      <c r="U61" s="235">
        <v>2</v>
      </c>
      <c r="V61" s="284">
        <v>0.5970149253731343</v>
      </c>
    </row>
    <row r="62" spans="1:22" s="216" customFormat="1" ht="25.5" customHeight="1">
      <c r="A62" s="330"/>
      <c r="B62" s="578" t="s">
        <v>211</v>
      </c>
      <c r="C62" s="318"/>
      <c r="D62" s="339"/>
      <c r="E62" s="358" t="s">
        <v>141</v>
      </c>
      <c r="F62" s="340"/>
      <c r="G62" s="242">
        <v>439</v>
      </c>
      <c r="H62" s="243">
        <v>289</v>
      </c>
      <c r="I62" s="243">
        <v>150</v>
      </c>
      <c r="J62" s="341">
        <v>51.903114186851205</v>
      </c>
      <c r="K62" s="243">
        <v>254</v>
      </c>
      <c r="L62" s="243">
        <v>261</v>
      </c>
      <c r="M62" s="243">
        <v>-7</v>
      </c>
      <c r="N62" s="341">
        <v>-2.681992337164751</v>
      </c>
      <c r="O62" s="243">
        <v>382</v>
      </c>
      <c r="P62" s="243">
        <v>234</v>
      </c>
      <c r="Q62" s="243">
        <v>148</v>
      </c>
      <c r="R62" s="285">
        <v>63.24786324786325</v>
      </c>
      <c r="S62" s="243">
        <v>195</v>
      </c>
      <c r="T62" s="243">
        <v>211</v>
      </c>
      <c r="U62" s="243">
        <v>-16</v>
      </c>
      <c r="V62" s="286">
        <v>-7.5829383886255926</v>
      </c>
    </row>
    <row r="63" spans="1:22" s="216" customFormat="1" ht="25.5" customHeight="1">
      <c r="A63" s="330"/>
      <c r="B63" s="578"/>
      <c r="C63" s="318"/>
      <c r="D63" s="339"/>
      <c r="E63" s="358" t="s">
        <v>140</v>
      </c>
      <c r="F63" s="340"/>
      <c r="G63" s="242">
        <v>42</v>
      </c>
      <c r="H63" s="243">
        <v>15</v>
      </c>
      <c r="I63" s="243">
        <v>27</v>
      </c>
      <c r="J63" s="341">
        <v>180</v>
      </c>
      <c r="K63" s="243">
        <v>19</v>
      </c>
      <c r="L63" s="243">
        <v>18</v>
      </c>
      <c r="M63" s="243">
        <v>1</v>
      </c>
      <c r="N63" s="341">
        <v>5.555555555555555</v>
      </c>
      <c r="O63" s="243">
        <v>42</v>
      </c>
      <c r="P63" s="243">
        <v>6</v>
      </c>
      <c r="Q63" s="243">
        <v>36</v>
      </c>
      <c r="R63" s="285">
        <v>600</v>
      </c>
      <c r="S63" s="243">
        <v>19</v>
      </c>
      <c r="T63" s="243">
        <v>9</v>
      </c>
      <c r="U63" s="243">
        <v>10</v>
      </c>
      <c r="V63" s="286">
        <v>111.11111111111111</v>
      </c>
    </row>
    <row r="64" spans="1:22" s="216" customFormat="1" ht="25.5" customHeight="1">
      <c r="A64" s="330"/>
      <c r="B64" s="578"/>
      <c r="C64" s="318"/>
      <c r="D64" s="339"/>
      <c r="E64" s="358" t="s">
        <v>139</v>
      </c>
      <c r="F64" s="340"/>
      <c r="G64" s="242">
        <v>78</v>
      </c>
      <c r="H64" s="243">
        <v>43</v>
      </c>
      <c r="I64" s="243">
        <v>35</v>
      </c>
      <c r="J64" s="341">
        <v>81.3953488372093</v>
      </c>
      <c r="K64" s="243">
        <v>37</v>
      </c>
      <c r="L64" s="243">
        <v>34</v>
      </c>
      <c r="M64" s="243">
        <v>3</v>
      </c>
      <c r="N64" s="341">
        <v>8.823529411764707</v>
      </c>
      <c r="O64" s="243">
        <v>72</v>
      </c>
      <c r="P64" s="243">
        <v>16</v>
      </c>
      <c r="Q64" s="243">
        <v>56</v>
      </c>
      <c r="R64" s="285">
        <v>350</v>
      </c>
      <c r="S64" s="243">
        <v>32</v>
      </c>
      <c r="T64" s="243">
        <v>17</v>
      </c>
      <c r="U64" s="243">
        <v>15</v>
      </c>
      <c r="V64" s="286">
        <v>88.23529411764706</v>
      </c>
    </row>
    <row r="65" spans="1:22" s="216" customFormat="1" ht="25.5" customHeight="1">
      <c r="A65" s="330"/>
      <c r="B65" s="578"/>
      <c r="C65" s="318"/>
      <c r="D65" s="339"/>
      <c r="E65" s="358" t="s">
        <v>138</v>
      </c>
      <c r="F65" s="340"/>
      <c r="G65" s="242">
        <v>74</v>
      </c>
      <c r="H65" s="243">
        <v>38</v>
      </c>
      <c r="I65" s="243">
        <v>36</v>
      </c>
      <c r="J65" s="341">
        <v>94.73684210526315</v>
      </c>
      <c r="K65" s="243">
        <v>30</v>
      </c>
      <c r="L65" s="243">
        <v>39</v>
      </c>
      <c r="M65" s="243">
        <v>-9</v>
      </c>
      <c r="N65" s="341">
        <v>-23.076923076923077</v>
      </c>
      <c r="O65" s="243">
        <v>66</v>
      </c>
      <c r="P65" s="243">
        <v>24</v>
      </c>
      <c r="Q65" s="243">
        <v>42</v>
      </c>
      <c r="R65" s="285">
        <v>175</v>
      </c>
      <c r="S65" s="243">
        <v>26</v>
      </c>
      <c r="T65" s="243">
        <v>27</v>
      </c>
      <c r="U65" s="243">
        <v>-1</v>
      </c>
      <c r="V65" s="286">
        <v>-3.7037037037037037</v>
      </c>
    </row>
    <row r="66" spans="1:22" s="216" customFormat="1" ht="25.5" customHeight="1">
      <c r="A66" s="330"/>
      <c r="B66" s="578"/>
      <c r="C66" s="318"/>
      <c r="D66" s="339"/>
      <c r="E66" s="358" t="s">
        <v>137</v>
      </c>
      <c r="F66" s="340"/>
      <c r="G66" s="242">
        <v>25</v>
      </c>
      <c r="H66" s="243">
        <v>41</v>
      </c>
      <c r="I66" s="243">
        <v>-16</v>
      </c>
      <c r="J66" s="341">
        <v>-39.02439024390244</v>
      </c>
      <c r="K66" s="243">
        <v>26</v>
      </c>
      <c r="L66" s="243">
        <v>38</v>
      </c>
      <c r="M66" s="243">
        <v>-12</v>
      </c>
      <c r="N66" s="341">
        <v>-31.57894736842105</v>
      </c>
      <c r="O66" s="243">
        <v>18</v>
      </c>
      <c r="P66" s="243">
        <v>36</v>
      </c>
      <c r="Q66" s="243">
        <v>-18</v>
      </c>
      <c r="R66" s="285">
        <v>-50</v>
      </c>
      <c r="S66" s="243">
        <v>21</v>
      </c>
      <c r="T66" s="243">
        <v>33</v>
      </c>
      <c r="U66" s="243">
        <v>-12</v>
      </c>
      <c r="V66" s="286">
        <v>-36.36363636363637</v>
      </c>
    </row>
    <row r="67" spans="1:22" s="216" customFormat="1" ht="25.5" customHeight="1">
      <c r="A67" s="330"/>
      <c r="B67" s="578"/>
      <c r="C67" s="318"/>
      <c r="D67" s="339"/>
      <c r="E67" s="358" t="s">
        <v>136</v>
      </c>
      <c r="F67" s="340"/>
      <c r="G67" s="242">
        <v>12</v>
      </c>
      <c r="H67" s="243">
        <v>40</v>
      </c>
      <c r="I67" s="243">
        <v>-28</v>
      </c>
      <c r="J67" s="341">
        <v>-70</v>
      </c>
      <c r="K67" s="243">
        <v>10</v>
      </c>
      <c r="L67" s="243">
        <v>18</v>
      </c>
      <c r="M67" s="243">
        <v>-8</v>
      </c>
      <c r="N67" s="341">
        <v>-44.44444444444444</v>
      </c>
      <c r="O67" s="243">
        <v>9</v>
      </c>
      <c r="P67" s="243">
        <v>27</v>
      </c>
      <c r="Q67" s="243">
        <v>-18</v>
      </c>
      <c r="R67" s="285">
        <v>-66.66666666666667</v>
      </c>
      <c r="S67" s="243">
        <v>7</v>
      </c>
      <c r="T67" s="243">
        <v>7</v>
      </c>
      <c r="U67" s="243">
        <v>0</v>
      </c>
      <c r="V67" s="286">
        <v>0</v>
      </c>
    </row>
    <row r="68" spans="1:22" s="216" customFormat="1" ht="25.5" customHeight="1">
      <c r="A68" s="330"/>
      <c r="B68" s="578"/>
      <c r="C68" s="318"/>
      <c r="D68" s="339"/>
      <c r="E68" s="358" t="s">
        <v>135</v>
      </c>
      <c r="F68" s="340"/>
      <c r="G68" s="242">
        <v>23</v>
      </c>
      <c r="H68" s="243">
        <v>33</v>
      </c>
      <c r="I68" s="243">
        <v>-10</v>
      </c>
      <c r="J68" s="341">
        <v>-30.303030303030305</v>
      </c>
      <c r="K68" s="243">
        <v>9</v>
      </c>
      <c r="L68" s="243">
        <v>17</v>
      </c>
      <c r="M68" s="243">
        <v>-8</v>
      </c>
      <c r="N68" s="341">
        <v>-47.05882352941176</v>
      </c>
      <c r="O68" s="243">
        <v>21</v>
      </c>
      <c r="P68" s="243">
        <v>29</v>
      </c>
      <c r="Q68" s="243">
        <v>-8</v>
      </c>
      <c r="R68" s="285">
        <v>-27.586206896551722</v>
      </c>
      <c r="S68" s="243">
        <v>7</v>
      </c>
      <c r="T68" s="243">
        <v>13</v>
      </c>
      <c r="U68" s="243">
        <v>-6</v>
      </c>
      <c r="V68" s="286">
        <v>-46.15384615384615</v>
      </c>
    </row>
    <row r="69" spans="1:22" s="216" customFormat="1" ht="25.5" customHeight="1" thickBot="1">
      <c r="A69" s="342"/>
      <c r="B69" s="343"/>
      <c r="C69" s="343"/>
      <c r="D69" s="344"/>
      <c r="E69" s="359" t="s">
        <v>134</v>
      </c>
      <c r="F69" s="345"/>
      <c r="G69" s="259">
        <v>271</v>
      </c>
      <c r="H69" s="260">
        <v>53</v>
      </c>
      <c r="I69" s="260">
        <v>218</v>
      </c>
      <c r="J69" s="346">
        <v>411.3207547169812</v>
      </c>
      <c r="K69" s="260">
        <v>43</v>
      </c>
      <c r="L69" s="260">
        <v>35</v>
      </c>
      <c r="M69" s="260">
        <v>8</v>
      </c>
      <c r="N69" s="346">
        <v>22.857142857142858</v>
      </c>
      <c r="O69" s="260">
        <v>261</v>
      </c>
      <c r="P69" s="260">
        <v>17</v>
      </c>
      <c r="Q69" s="260">
        <v>244</v>
      </c>
      <c r="R69" s="287">
        <v>1435.2941176470588</v>
      </c>
      <c r="S69" s="260">
        <v>30</v>
      </c>
      <c r="T69" s="260">
        <v>18</v>
      </c>
      <c r="U69" s="260">
        <v>12</v>
      </c>
      <c r="V69" s="288">
        <v>66.66666666666667</v>
      </c>
    </row>
  </sheetData>
  <sheetProtection/>
  <mergeCells count="65">
    <mergeCell ref="B18:B22"/>
    <mergeCell ref="K8:K9"/>
    <mergeCell ref="B62:B68"/>
    <mergeCell ref="B24:E24"/>
    <mergeCell ref="B26:B34"/>
    <mergeCell ref="B37:B41"/>
    <mergeCell ref="B44:B48"/>
    <mergeCell ref="B51:B54"/>
    <mergeCell ref="B57:B59"/>
    <mergeCell ref="AD8:AD9"/>
    <mergeCell ref="B9:E9"/>
    <mergeCell ref="B10:E10"/>
    <mergeCell ref="B12:B15"/>
    <mergeCell ref="AA8:AA9"/>
    <mergeCell ref="AB8:AB9"/>
    <mergeCell ref="P8:P9"/>
    <mergeCell ref="J8:J9"/>
    <mergeCell ref="V8:V9"/>
    <mergeCell ref="W8:W9"/>
    <mergeCell ref="L8:L9"/>
    <mergeCell ref="M8:M9"/>
    <mergeCell ref="N8:N9"/>
    <mergeCell ref="AC8:AC9"/>
    <mergeCell ref="X8:X9"/>
    <mergeCell ref="Y8:Y9"/>
    <mergeCell ref="Z8:Z9"/>
    <mergeCell ref="Q8:Q9"/>
    <mergeCell ref="U8:U9"/>
    <mergeCell ref="S8:S9"/>
    <mergeCell ref="AB6:AB7"/>
    <mergeCell ref="X6:X7"/>
    <mergeCell ref="Y6:Z7"/>
    <mergeCell ref="B8:E8"/>
    <mergeCell ref="G8:G9"/>
    <mergeCell ref="H8:H9"/>
    <mergeCell ref="I8:I9"/>
    <mergeCell ref="O8:O9"/>
    <mergeCell ref="R8:R9"/>
    <mergeCell ref="T8:T9"/>
    <mergeCell ref="Q4:T4"/>
    <mergeCell ref="C7:E7"/>
    <mergeCell ref="W6:W7"/>
    <mergeCell ref="AC6:AD7"/>
    <mergeCell ref="O6:O7"/>
    <mergeCell ref="P6:P7"/>
    <mergeCell ref="Q6:R7"/>
    <mergeCell ref="S6:S7"/>
    <mergeCell ref="T6:T7"/>
    <mergeCell ref="U6:V7"/>
    <mergeCell ref="K6:K7"/>
    <mergeCell ref="L6:L7"/>
    <mergeCell ref="M6:N7"/>
    <mergeCell ref="D4:E4"/>
    <mergeCell ref="G4:J5"/>
    <mergeCell ref="K4:N5"/>
    <mergeCell ref="T1:W1"/>
    <mergeCell ref="G6:G7"/>
    <mergeCell ref="H6:H7"/>
    <mergeCell ref="I6:J7"/>
    <mergeCell ref="Y4:AB4"/>
    <mergeCell ref="O5:R5"/>
    <mergeCell ref="S5:V5"/>
    <mergeCell ref="W5:Z5"/>
    <mergeCell ref="AA5:AD5"/>
    <mergeCell ref="AA6:AA7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showRowColHeaders="0" tabSelected="1" zoomScale="70" zoomScaleNormal="70" zoomScaleSheetLayoutView="70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313" customWidth="1"/>
    <col min="2" max="2" width="2.57421875" style="313" customWidth="1"/>
    <col min="3" max="4" width="1.421875" style="313" customWidth="1"/>
    <col min="5" max="5" width="7.57421875" style="353" customWidth="1"/>
    <col min="6" max="6" width="1.421875" style="313" customWidth="1"/>
    <col min="7" max="22" width="10.421875" style="216" customWidth="1"/>
    <col min="23" max="30" width="10.421875" style="197" customWidth="1"/>
    <col min="31" max="16384" width="10.421875" style="216" customWidth="1"/>
  </cols>
  <sheetData>
    <row r="1" spans="1:30" s="317" customFormat="1" ht="18" customHeight="1">
      <c r="A1" s="313"/>
      <c r="B1" s="314" t="s">
        <v>322</v>
      </c>
      <c r="C1" s="313"/>
      <c r="D1" s="313"/>
      <c r="E1" s="353"/>
      <c r="F1" s="313"/>
      <c r="G1" s="315"/>
      <c r="H1" s="315"/>
      <c r="I1" s="316" t="s">
        <v>321</v>
      </c>
      <c r="K1" s="315"/>
      <c r="L1" s="315"/>
      <c r="M1" s="315"/>
      <c r="N1" s="315"/>
      <c r="T1" s="558"/>
      <c r="U1" s="558"/>
      <c r="V1" s="558"/>
      <c r="W1" s="558"/>
      <c r="X1" s="178"/>
      <c r="Y1" s="176"/>
      <c r="Z1" s="178"/>
      <c r="AA1" s="178"/>
      <c r="AB1" s="178"/>
      <c r="AC1" s="178"/>
      <c r="AD1" s="178"/>
    </row>
    <row r="2" spans="1:30" s="317" customFormat="1" ht="18" customHeight="1">
      <c r="A2" s="318"/>
      <c r="B2" s="319"/>
      <c r="C2" s="319"/>
      <c r="D2" s="319"/>
      <c r="E2" s="354"/>
      <c r="F2" s="319"/>
      <c r="G2" s="320"/>
      <c r="H2" s="320"/>
      <c r="I2" s="320"/>
      <c r="J2" s="320"/>
      <c r="K2" s="320"/>
      <c r="L2" s="320"/>
      <c r="M2" s="320"/>
      <c r="N2" s="320"/>
      <c r="O2" s="321"/>
      <c r="P2" s="321"/>
      <c r="Q2" s="321"/>
      <c r="R2" s="321"/>
      <c r="S2" s="321"/>
      <c r="T2" s="322"/>
      <c r="U2" s="321"/>
      <c r="V2" s="321"/>
      <c r="W2" s="183"/>
      <c r="X2" s="183"/>
      <c r="Y2" s="183"/>
      <c r="Z2" s="183"/>
      <c r="AA2" s="183"/>
      <c r="AB2" s="183"/>
      <c r="AC2" s="183"/>
      <c r="AD2" s="183"/>
    </row>
    <row r="3" spans="1:30" s="317" customFormat="1" ht="13.5" customHeight="1" thickBot="1">
      <c r="A3" s="318"/>
      <c r="B3" s="318"/>
      <c r="C3" s="318"/>
      <c r="D3" s="318"/>
      <c r="E3" s="355"/>
      <c r="F3" s="318"/>
      <c r="G3" s="315"/>
      <c r="H3" s="315"/>
      <c r="I3" s="315"/>
      <c r="J3" s="323"/>
      <c r="K3" s="315"/>
      <c r="L3" s="315"/>
      <c r="M3" s="315"/>
      <c r="N3" s="315"/>
      <c r="O3" s="321"/>
      <c r="P3" s="321"/>
      <c r="Q3" s="321"/>
      <c r="R3" s="321"/>
      <c r="S3" s="321"/>
      <c r="T3" s="321"/>
      <c r="U3" s="321"/>
      <c r="V3" s="321"/>
      <c r="W3" s="183"/>
      <c r="X3" s="183"/>
      <c r="Y3" s="183"/>
      <c r="Z3" s="183"/>
      <c r="AA3" s="183"/>
      <c r="AB3" s="183"/>
      <c r="AC3" s="183"/>
      <c r="AD3" s="183"/>
    </row>
    <row r="4" spans="1:31" s="317" customFormat="1" ht="13.5" customHeight="1">
      <c r="A4" s="324"/>
      <c r="B4" s="325"/>
      <c r="C4" s="325"/>
      <c r="D4" s="565"/>
      <c r="E4" s="565"/>
      <c r="F4" s="325"/>
      <c r="G4" s="347"/>
      <c r="H4" s="348"/>
      <c r="I4" s="446" t="s">
        <v>325</v>
      </c>
      <c r="J4" s="446"/>
      <c r="K4" s="446"/>
      <c r="L4" s="446"/>
      <c r="M4" s="348"/>
      <c r="N4" s="349"/>
      <c r="O4" s="350"/>
      <c r="P4" s="350"/>
      <c r="Q4" s="561"/>
      <c r="R4" s="561"/>
      <c r="S4" s="561"/>
      <c r="T4" s="561"/>
      <c r="U4" s="350"/>
      <c r="V4" s="350"/>
      <c r="W4" s="329"/>
      <c r="X4" s="329"/>
      <c r="Y4" s="559"/>
      <c r="Z4" s="559"/>
      <c r="AA4" s="559"/>
      <c r="AB4" s="559"/>
      <c r="AC4" s="329"/>
      <c r="AD4" s="329"/>
      <c r="AE4" s="321"/>
    </row>
    <row r="5" spans="1:31" s="317" customFormat="1" ht="13.5" customHeight="1">
      <c r="A5" s="330"/>
      <c r="B5" s="318"/>
      <c r="C5" s="318"/>
      <c r="D5" s="331"/>
      <c r="E5" s="356"/>
      <c r="F5" s="318"/>
      <c r="G5" s="527" t="s">
        <v>317</v>
      </c>
      <c r="H5" s="528"/>
      <c r="I5" s="528"/>
      <c r="J5" s="529"/>
      <c r="K5" s="532" t="s">
        <v>316</v>
      </c>
      <c r="L5" s="528"/>
      <c r="M5" s="528"/>
      <c r="N5" s="533"/>
      <c r="O5" s="561"/>
      <c r="P5" s="561"/>
      <c r="Q5" s="561"/>
      <c r="R5" s="561"/>
      <c r="S5" s="561"/>
      <c r="T5" s="561"/>
      <c r="U5" s="561"/>
      <c r="V5" s="561"/>
      <c r="W5" s="559"/>
      <c r="X5" s="559"/>
      <c r="Y5" s="559"/>
      <c r="Z5" s="559"/>
      <c r="AA5" s="559"/>
      <c r="AB5" s="559"/>
      <c r="AC5" s="559"/>
      <c r="AD5" s="559"/>
      <c r="AE5" s="321"/>
    </row>
    <row r="6" spans="1:31" s="178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98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183"/>
    </row>
    <row r="7" spans="1:31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99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  <c r="AE7" s="183"/>
    </row>
    <row r="8" spans="1:31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247</v>
      </c>
      <c r="K8" s="458" t="str">
        <f>G8</f>
        <v>1月～12月</v>
      </c>
      <c r="L8" s="458" t="str">
        <f>H8</f>
        <v>1月～12月</v>
      </c>
      <c r="M8" s="457" t="s">
        <v>196</v>
      </c>
      <c r="N8" s="502" t="s">
        <v>247</v>
      </c>
      <c r="O8" s="564"/>
      <c r="P8" s="564"/>
      <c r="Q8" s="564"/>
      <c r="R8" s="559"/>
      <c r="S8" s="564"/>
      <c r="T8" s="564"/>
      <c r="U8" s="564"/>
      <c r="V8" s="559"/>
      <c r="W8" s="564"/>
      <c r="X8" s="564"/>
      <c r="Y8" s="564"/>
      <c r="Z8" s="559"/>
      <c r="AA8" s="564"/>
      <c r="AB8" s="564"/>
      <c r="AC8" s="564"/>
      <c r="AD8" s="559"/>
      <c r="AE8" s="183"/>
    </row>
    <row r="9" spans="1:31" s="174" customFormat="1" ht="13.5" customHeight="1" thickBot="1">
      <c r="A9" s="189"/>
      <c r="B9" s="467"/>
      <c r="C9" s="467"/>
      <c r="D9" s="467"/>
      <c r="E9" s="467"/>
      <c r="F9" s="190"/>
      <c r="G9" s="574"/>
      <c r="H9" s="575"/>
      <c r="I9" s="575"/>
      <c r="J9" s="576"/>
      <c r="K9" s="575"/>
      <c r="L9" s="575"/>
      <c r="M9" s="575"/>
      <c r="N9" s="579"/>
      <c r="O9" s="564"/>
      <c r="P9" s="564"/>
      <c r="Q9" s="564"/>
      <c r="R9" s="559"/>
      <c r="S9" s="564"/>
      <c r="T9" s="564"/>
      <c r="U9" s="564"/>
      <c r="V9" s="559"/>
      <c r="W9" s="564"/>
      <c r="X9" s="564"/>
      <c r="Y9" s="564"/>
      <c r="Z9" s="559"/>
      <c r="AA9" s="564"/>
      <c r="AB9" s="564"/>
      <c r="AC9" s="564"/>
      <c r="AD9" s="559"/>
      <c r="AE9" s="179"/>
    </row>
    <row r="10" spans="1:14" ht="25.5" customHeight="1" thickBot="1" thickTop="1">
      <c r="A10" s="332"/>
      <c r="B10" s="577" t="s">
        <v>246</v>
      </c>
      <c r="C10" s="577"/>
      <c r="D10" s="577"/>
      <c r="E10" s="577"/>
      <c r="F10" s="333"/>
      <c r="G10" s="225">
        <v>8050</v>
      </c>
      <c r="H10" s="226">
        <v>10052</v>
      </c>
      <c r="I10" s="226">
        <v>-2002</v>
      </c>
      <c r="J10" s="335">
        <v>-19.91643454038997</v>
      </c>
      <c r="K10" s="226">
        <v>6737</v>
      </c>
      <c r="L10" s="226">
        <v>8386</v>
      </c>
      <c r="M10" s="226">
        <v>-1649</v>
      </c>
      <c r="N10" s="336">
        <v>-19.66372525637968</v>
      </c>
    </row>
    <row r="11" spans="1:14" ht="25.5" customHeight="1">
      <c r="A11" s="324"/>
      <c r="B11" s="325"/>
      <c r="C11" s="325"/>
      <c r="D11" s="337"/>
      <c r="E11" s="357" t="s">
        <v>212</v>
      </c>
      <c r="F11" s="325"/>
      <c r="G11" s="234">
        <v>56</v>
      </c>
      <c r="H11" s="235">
        <v>97</v>
      </c>
      <c r="I11" s="235">
        <v>-41</v>
      </c>
      <c r="J11" s="283">
        <v>-42.2680412371134</v>
      </c>
      <c r="K11" s="235">
        <v>50</v>
      </c>
      <c r="L11" s="235">
        <v>87</v>
      </c>
      <c r="M11" s="235">
        <v>-37</v>
      </c>
      <c r="N11" s="284">
        <v>-42.52873563218391</v>
      </c>
    </row>
    <row r="12" spans="1:14" ht="25.5" customHeight="1">
      <c r="A12" s="330"/>
      <c r="B12" s="578" t="s">
        <v>192</v>
      </c>
      <c r="C12" s="318"/>
      <c r="D12" s="339"/>
      <c r="E12" s="358" t="s">
        <v>191</v>
      </c>
      <c r="F12" s="340"/>
      <c r="G12" s="242">
        <v>24</v>
      </c>
      <c r="H12" s="243">
        <v>67</v>
      </c>
      <c r="I12" s="243">
        <v>-43</v>
      </c>
      <c r="J12" s="285">
        <v>-64.17910447761194</v>
      </c>
      <c r="K12" s="243">
        <v>20</v>
      </c>
      <c r="L12" s="243">
        <v>60</v>
      </c>
      <c r="M12" s="243">
        <v>-40</v>
      </c>
      <c r="N12" s="286">
        <v>-66.66666666666667</v>
      </c>
    </row>
    <row r="13" spans="1:14" ht="25.5" customHeight="1">
      <c r="A13" s="330"/>
      <c r="B13" s="578"/>
      <c r="C13" s="318"/>
      <c r="D13" s="339"/>
      <c r="E13" s="358" t="s">
        <v>190</v>
      </c>
      <c r="F13" s="340"/>
      <c r="G13" s="242">
        <v>2</v>
      </c>
      <c r="H13" s="243">
        <v>1</v>
      </c>
      <c r="I13" s="243">
        <v>1</v>
      </c>
      <c r="J13" s="285">
        <v>100</v>
      </c>
      <c r="K13" s="243">
        <v>2</v>
      </c>
      <c r="L13" s="243">
        <v>0</v>
      </c>
      <c r="M13" s="243">
        <v>2</v>
      </c>
      <c r="N13" s="297" t="s">
        <v>40</v>
      </c>
    </row>
    <row r="14" spans="1:14" ht="25.5" customHeight="1">
      <c r="A14" s="330"/>
      <c r="B14" s="578"/>
      <c r="C14" s="318"/>
      <c r="D14" s="339"/>
      <c r="E14" s="358" t="s">
        <v>189</v>
      </c>
      <c r="F14" s="340"/>
      <c r="G14" s="242">
        <v>21</v>
      </c>
      <c r="H14" s="243">
        <v>9</v>
      </c>
      <c r="I14" s="243">
        <v>12</v>
      </c>
      <c r="J14" s="285">
        <v>133.33333333333334</v>
      </c>
      <c r="K14" s="243">
        <v>19</v>
      </c>
      <c r="L14" s="243">
        <v>10</v>
      </c>
      <c r="M14" s="243">
        <v>9</v>
      </c>
      <c r="N14" s="286">
        <v>90</v>
      </c>
    </row>
    <row r="15" spans="1:14" ht="25.5" customHeight="1">
      <c r="A15" s="330"/>
      <c r="B15" s="578"/>
      <c r="C15" s="318"/>
      <c r="D15" s="339"/>
      <c r="E15" s="358" t="s">
        <v>188</v>
      </c>
      <c r="F15" s="340"/>
      <c r="G15" s="242">
        <v>4</v>
      </c>
      <c r="H15" s="243">
        <v>6</v>
      </c>
      <c r="I15" s="243">
        <v>-2</v>
      </c>
      <c r="J15" s="285">
        <v>-33.333333333333336</v>
      </c>
      <c r="K15" s="243">
        <v>4</v>
      </c>
      <c r="L15" s="243">
        <v>5</v>
      </c>
      <c r="M15" s="243">
        <v>-1</v>
      </c>
      <c r="N15" s="286">
        <v>-20</v>
      </c>
    </row>
    <row r="16" spans="1:14" ht="25.5" customHeight="1" thickBot="1">
      <c r="A16" s="330"/>
      <c r="B16" s="318"/>
      <c r="C16" s="318"/>
      <c r="D16" s="339"/>
      <c r="E16" s="358" t="s">
        <v>187</v>
      </c>
      <c r="F16" s="340"/>
      <c r="G16" s="242">
        <v>5</v>
      </c>
      <c r="H16" s="243">
        <v>14</v>
      </c>
      <c r="I16" s="243">
        <v>-9</v>
      </c>
      <c r="J16" s="285">
        <v>-64.28571428571429</v>
      </c>
      <c r="K16" s="243">
        <v>5</v>
      </c>
      <c r="L16" s="243">
        <v>12</v>
      </c>
      <c r="M16" s="243">
        <v>-7</v>
      </c>
      <c r="N16" s="286">
        <v>-58.333333333333336</v>
      </c>
    </row>
    <row r="17" spans="1:14" s="216" customFormat="1" ht="25.5" customHeight="1">
      <c r="A17" s="324"/>
      <c r="B17" s="325"/>
      <c r="C17" s="325"/>
      <c r="D17" s="337"/>
      <c r="E17" s="357" t="s">
        <v>212</v>
      </c>
      <c r="F17" s="325"/>
      <c r="G17" s="234">
        <v>84</v>
      </c>
      <c r="H17" s="235">
        <v>104</v>
      </c>
      <c r="I17" s="235">
        <v>-20</v>
      </c>
      <c r="J17" s="283">
        <v>-19.23076923076923</v>
      </c>
      <c r="K17" s="235">
        <v>68</v>
      </c>
      <c r="L17" s="235">
        <v>73</v>
      </c>
      <c r="M17" s="235">
        <v>-5</v>
      </c>
      <c r="N17" s="284">
        <v>-6.8493150684931505</v>
      </c>
    </row>
    <row r="18" spans="1:14" s="216" customFormat="1" ht="25.5" customHeight="1">
      <c r="A18" s="330"/>
      <c r="B18" s="578" t="s">
        <v>218</v>
      </c>
      <c r="C18" s="318"/>
      <c r="D18" s="339"/>
      <c r="E18" s="358" t="s">
        <v>185</v>
      </c>
      <c r="F18" s="340"/>
      <c r="G18" s="242">
        <v>5</v>
      </c>
      <c r="H18" s="243">
        <v>15</v>
      </c>
      <c r="I18" s="243">
        <v>-10</v>
      </c>
      <c r="J18" s="285">
        <v>-66.66666666666667</v>
      </c>
      <c r="K18" s="243">
        <v>4</v>
      </c>
      <c r="L18" s="243">
        <v>9</v>
      </c>
      <c r="M18" s="243">
        <v>-5</v>
      </c>
      <c r="N18" s="286">
        <v>-55.55555555555556</v>
      </c>
    </row>
    <row r="19" spans="1:14" s="216" customFormat="1" ht="25.5" customHeight="1">
      <c r="A19" s="330"/>
      <c r="B19" s="578"/>
      <c r="C19" s="318"/>
      <c r="D19" s="339"/>
      <c r="E19" s="358" t="s">
        <v>184</v>
      </c>
      <c r="F19" s="340"/>
      <c r="G19" s="242">
        <v>10</v>
      </c>
      <c r="H19" s="243">
        <v>14</v>
      </c>
      <c r="I19" s="243">
        <v>-4</v>
      </c>
      <c r="J19" s="285">
        <v>-28.571428571428573</v>
      </c>
      <c r="K19" s="243">
        <v>10</v>
      </c>
      <c r="L19" s="243">
        <v>6</v>
      </c>
      <c r="M19" s="243">
        <v>4</v>
      </c>
      <c r="N19" s="286">
        <v>66.66666666666667</v>
      </c>
    </row>
    <row r="20" spans="1:14" s="216" customFormat="1" ht="25.5" customHeight="1">
      <c r="A20" s="330"/>
      <c r="B20" s="578"/>
      <c r="C20" s="318"/>
      <c r="D20" s="339"/>
      <c r="E20" s="358" t="s">
        <v>183</v>
      </c>
      <c r="F20" s="340"/>
      <c r="G20" s="242">
        <v>21</v>
      </c>
      <c r="H20" s="243">
        <v>31</v>
      </c>
      <c r="I20" s="243">
        <v>-10</v>
      </c>
      <c r="J20" s="285">
        <v>-32.25806451612903</v>
      </c>
      <c r="K20" s="243">
        <v>23</v>
      </c>
      <c r="L20" s="243">
        <v>23</v>
      </c>
      <c r="M20" s="243">
        <v>0</v>
      </c>
      <c r="N20" s="286">
        <v>0</v>
      </c>
    </row>
    <row r="21" spans="1:14" s="216" customFormat="1" ht="25.5" customHeight="1">
      <c r="A21" s="330"/>
      <c r="B21" s="578"/>
      <c r="C21" s="318"/>
      <c r="D21" s="339"/>
      <c r="E21" s="358" t="s">
        <v>182</v>
      </c>
      <c r="F21" s="340"/>
      <c r="G21" s="242">
        <v>9</v>
      </c>
      <c r="H21" s="243">
        <v>2</v>
      </c>
      <c r="I21" s="243">
        <v>7</v>
      </c>
      <c r="J21" s="285">
        <v>350</v>
      </c>
      <c r="K21" s="243">
        <v>7</v>
      </c>
      <c r="L21" s="243">
        <v>2</v>
      </c>
      <c r="M21" s="243">
        <v>5</v>
      </c>
      <c r="N21" s="286">
        <v>250</v>
      </c>
    </row>
    <row r="22" spans="1:14" s="216" customFormat="1" ht="25.5" customHeight="1">
      <c r="A22" s="330"/>
      <c r="B22" s="578"/>
      <c r="C22" s="318"/>
      <c r="D22" s="339"/>
      <c r="E22" s="358" t="s">
        <v>181</v>
      </c>
      <c r="F22" s="340"/>
      <c r="G22" s="242">
        <v>15</v>
      </c>
      <c r="H22" s="243">
        <v>14</v>
      </c>
      <c r="I22" s="243">
        <v>1</v>
      </c>
      <c r="J22" s="285">
        <v>7.142857142857143</v>
      </c>
      <c r="K22" s="243">
        <v>12</v>
      </c>
      <c r="L22" s="243">
        <v>12</v>
      </c>
      <c r="M22" s="243">
        <v>0</v>
      </c>
      <c r="N22" s="286">
        <v>0</v>
      </c>
    </row>
    <row r="23" spans="1:14" s="216" customFormat="1" ht="25.5" customHeight="1" thickBot="1">
      <c r="A23" s="330"/>
      <c r="B23" s="318"/>
      <c r="C23" s="318"/>
      <c r="D23" s="339"/>
      <c r="E23" s="358" t="s">
        <v>180</v>
      </c>
      <c r="F23" s="340"/>
      <c r="G23" s="242">
        <v>24</v>
      </c>
      <c r="H23" s="243">
        <v>28</v>
      </c>
      <c r="I23" s="243">
        <v>-4</v>
      </c>
      <c r="J23" s="285">
        <v>-14.285714285714286</v>
      </c>
      <c r="K23" s="243">
        <v>12</v>
      </c>
      <c r="L23" s="243">
        <v>21</v>
      </c>
      <c r="M23" s="243">
        <v>-9</v>
      </c>
      <c r="N23" s="286">
        <v>-42.857142857142854</v>
      </c>
    </row>
    <row r="24" spans="1:14" s="216" customFormat="1" ht="25.5" customHeight="1" thickBot="1">
      <c r="A24" s="324"/>
      <c r="B24" s="580" t="s">
        <v>372</v>
      </c>
      <c r="C24" s="580"/>
      <c r="D24" s="580"/>
      <c r="E24" s="580"/>
      <c r="F24" s="325"/>
      <c r="G24" s="234">
        <v>2219</v>
      </c>
      <c r="H24" s="235">
        <v>3425</v>
      </c>
      <c r="I24" s="235">
        <v>-1206</v>
      </c>
      <c r="J24" s="283">
        <v>-35.21167883211679</v>
      </c>
      <c r="K24" s="235">
        <v>1966</v>
      </c>
      <c r="L24" s="235">
        <v>3082</v>
      </c>
      <c r="M24" s="235">
        <v>-1116</v>
      </c>
      <c r="N24" s="284">
        <v>-36.21025308241402</v>
      </c>
    </row>
    <row r="25" spans="1:14" s="216" customFormat="1" ht="25.5" customHeight="1">
      <c r="A25" s="324"/>
      <c r="B25" s="325"/>
      <c r="C25" s="325"/>
      <c r="D25" s="337"/>
      <c r="E25" s="357" t="s">
        <v>212</v>
      </c>
      <c r="F25" s="325"/>
      <c r="G25" s="234">
        <v>3781</v>
      </c>
      <c r="H25" s="235">
        <v>4130</v>
      </c>
      <c r="I25" s="235">
        <v>-349</v>
      </c>
      <c r="J25" s="283">
        <v>-8.450363196125908</v>
      </c>
      <c r="K25" s="235">
        <v>2992</v>
      </c>
      <c r="L25" s="235">
        <v>3232</v>
      </c>
      <c r="M25" s="235">
        <v>-240</v>
      </c>
      <c r="N25" s="284">
        <v>-7.425742574257426</v>
      </c>
    </row>
    <row r="26" spans="1:14" s="216" customFormat="1" ht="25.5" customHeight="1">
      <c r="A26" s="330"/>
      <c r="B26" s="578" t="s">
        <v>217</v>
      </c>
      <c r="C26" s="318"/>
      <c r="D26" s="339"/>
      <c r="E26" s="358" t="s">
        <v>177</v>
      </c>
      <c r="F26" s="340"/>
      <c r="G26" s="242">
        <v>168</v>
      </c>
      <c r="H26" s="243">
        <v>217</v>
      </c>
      <c r="I26" s="243">
        <v>-49</v>
      </c>
      <c r="J26" s="285">
        <v>-22.580645161290324</v>
      </c>
      <c r="K26" s="243">
        <v>159</v>
      </c>
      <c r="L26" s="243">
        <v>210</v>
      </c>
      <c r="M26" s="243">
        <v>-51</v>
      </c>
      <c r="N26" s="286">
        <v>-24.285714285714285</v>
      </c>
    </row>
    <row r="27" spans="1:14" s="216" customFormat="1" ht="25.5" customHeight="1">
      <c r="A27" s="330"/>
      <c r="B27" s="578"/>
      <c r="C27" s="318"/>
      <c r="D27" s="339"/>
      <c r="E27" s="358" t="s">
        <v>176</v>
      </c>
      <c r="F27" s="340"/>
      <c r="G27" s="242">
        <v>149</v>
      </c>
      <c r="H27" s="243">
        <v>193</v>
      </c>
      <c r="I27" s="243">
        <v>-44</v>
      </c>
      <c r="J27" s="285">
        <v>-22.797927461139896</v>
      </c>
      <c r="K27" s="243">
        <v>140</v>
      </c>
      <c r="L27" s="243">
        <v>149</v>
      </c>
      <c r="M27" s="243">
        <v>-9</v>
      </c>
      <c r="N27" s="286">
        <v>-6.040268456375839</v>
      </c>
    </row>
    <row r="28" spans="1:14" s="216" customFormat="1" ht="25.5" customHeight="1">
      <c r="A28" s="330"/>
      <c r="B28" s="578"/>
      <c r="C28" s="318"/>
      <c r="D28" s="339"/>
      <c r="E28" s="358" t="s">
        <v>175</v>
      </c>
      <c r="F28" s="340"/>
      <c r="G28" s="242">
        <v>259</v>
      </c>
      <c r="H28" s="243">
        <v>274</v>
      </c>
      <c r="I28" s="243">
        <v>-15</v>
      </c>
      <c r="J28" s="285">
        <v>-5.474452554744525</v>
      </c>
      <c r="K28" s="243">
        <v>178</v>
      </c>
      <c r="L28" s="243">
        <v>171</v>
      </c>
      <c r="M28" s="243">
        <v>7</v>
      </c>
      <c r="N28" s="286">
        <v>4.093567251461988</v>
      </c>
    </row>
    <row r="29" spans="1:14" s="216" customFormat="1" ht="25.5" customHeight="1">
      <c r="A29" s="330"/>
      <c r="B29" s="578"/>
      <c r="C29" s="318"/>
      <c r="D29" s="339"/>
      <c r="E29" s="358" t="s">
        <v>174</v>
      </c>
      <c r="F29" s="340"/>
      <c r="G29" s="242">
        <v>623</v>
      </c>
      <c r="H29" s="243">
        <v>828</v>
      </c>
      <c r="I29" s="243">
        <v>-205</v>
      </c>
      <c r="J29" s="285">
        <v>-24.758454106280194</v>
      </c>
      <c r="K29" s="243">
        <v>459</v>
      </c>
      <c r="L29" s="243">
        <v>664</v>
      </c>
      <c r="M29" s="243">
        <v>-205</v>
      </c>
      <c r="N29" s="286">
        <v>-30.873493975903614</v>
      </c>
    </row>
    <row r="30" spans="1:14" s="216" customFormat="1" ht="25.5" customHeight="1">
      <c r="A30" s="330"/>
      <c r="B30" s="578"/>
      <c r="C30" s="318"/>
      <c r="D30" s="339"/>
      <c r="E30" s="358" t="s">
        <v>173</v>
      </c>
      <c r="F30" s="340"/>
      <c r="G30" s="242">
        <v>724</v>
      </c>
      <c r="H30" s="243">
        <v>547</v>
      </c>
      <c r="I30" s="243">
        <v>177</v>
      </c>
      <c r="J30" s="285">
        <v>32.35831809872029</v>
      </c>
      <c r="K30" s="243">
        <v>514</v>
      </c>
      <c r="L30" s="243">
        <v>456</v>
      </c>
      <c r="M30" s="243">
        <v>58</v>
      </c>
      <c r="N30" s="286">
        <v>12.719298245614034</v>
      </c>
    </row>
    <row r="31" spans="1:14" s="216" customFormat="1" ht="25.5" customHeight="1">
      <c r="A31" s="330"/>
      <c r="B31" s="578"/>
      <c r="C31" s="318"/>
      <c r="D31" s="339"/>
      <c r="E31" s="358" t="s">
        <v>172</v>
      </c>
      <c r="F31" s="340"/>
      <c r="G31" s="242">
        <v>1362</v>
      </c>
      <c r="H31" s="243">
        <v>1370</v>
      </c>
      <c r="I31" s="243">
        <v>-8</v>
      </c>
      <c r="J31" s="285">
        <v>-0.583941605839416</v>
      </c>
      <c r="K31" s="243">
        <v>1080</v>
      </c>
      <c r="L31" s="243">
        <v>1010</v>
      </c>
      <c r="M31" s="243">
        <v>70</v>
      </c>
      <c r="N31" s="286">
        <v>6.930693069306931</v>
      </c>
    </row>
    <row r="32" spans="1:14" s="216" customFormat="1" ht="25.5" customHeight="1">
      <c r="A32" s="330"/>
      <c r="B32" s="578"/>
      <c r="C32" s="318"/>
      <c r="D32" s="339"/>
      <c r="E32" s="358" t="s">
        <v>171</v>
      </c>
      <c r="F32" s="340"/>
      <c r="G32" s="242">
        <v>60</v>
      </c>
      <c r="H32" s="243">
        <v>60</v>
      </c>
      <c r="I32" s="243">
        <v>0</v>
      </c>
      <c r="J32" s="285">
        <v>0</v>
      </c>
      <c r="K32" s="243">
        <v>54</v>
      </c>
      <c r="L32" s="243">
        <v>47</v>
      </c>
      <c r="M32" s="243">
        <v>7</v>
      </c>
      <c r="N32" s="286">
        <v>14.893617021276595</v>
      </c>
    </row>
    <row r="33" spans="1:14" s="216" customFormat="1" ht="25.5" customHeight="1">
      <c r="A33" s="330"/>
      <c r="B33" s="578"/>
      <c r="C33" s="318"/>
      <c r="D33" s="339"/>
      <c r="E33" s="358" t="s">
        <v>170</v>
      </c>
      <c r="F33" s="340"/>
      <c r="G33" s="242">
        <v>35</v>
      </c>
      <c r="H33" s="243">
        <v>99</v>
      </c>
      <c r="I33" s="243">
        <v>-64</v>
      </c>
      <c r="J33" s="285">
        <v>-64.64646464646465</v>
      </c>
      <c r="K33" s="243">
        <v>30</v>
      </c>
      <c r="L33" s="243">
        <v>59</v>
      </c>
      <c r="M33" s="243">
        <v>-29</v>
      </c>
      <c r="N33" s="286">
        <v>-49.152542372881356</v>
      </c>
    </row>
    <row r="34" spans="1:14" s="216" customFormat="1" ht="25.5" customHeight="1">
      <c r="A34" s="330"/>
      <c r="B34" s="578"/>
      <c r="C34" s="318"/>
      <c r="D34" s="339"/>
      <c r="E34" s="358" t="s">
        <v>169</v>
      </c>
      <c r="F34" s="340"/>
      <c r="G34" s="242">
        <v>88</v>
      </c>
      <c r="H34" s="243">
        <v>138</v>
      </c>
      <c r="I34" s="243">
        <v>-50</v>
      </c>
      <c r="J34" s="285">
        <v>-36.231884057971016</v>
      </c>
      <c r="K34" s="243">
        <v>89</v>
      </c>
      <c r="L34" s="243">
        <v>112</v>
      </c>
      <c r="M34" s="243">
        <v>-23</v>
      </c>
      <c r="N34" s="286">
        <v>-20.535714285714285</v>
      </c>
    </row>
    <row r="35" spans="1:14" s="216" customFormat="1" ht="25.5" customHeight="1" thickBot="1">
      <c r="A35" s="330"/>
      <c r="B35" s="318"/>
      <c r="C35" s="318"/>
      <c r="D35" s="339"/>
      <c r="E35" s="358" t="s">
        <v>168</v>
      </c>
      <c r="F35" s="340"/>
      <c r="G35" s="242">
        <v>313</v>
      </c>
      <c r="H35" s="243">
        <v>404</v>
      </c>
      <c r="I35" s="243">
        <v>-91</v>
      </c>
      <c r="J35" s="285">
        <v>-22.524752475247524</v>
      </c>
      <c r="K35" s="243">
        <v>289</v>
      </c>
      <c r="L35" s="243">
        <v>354</v>
      </c>
      <c r="M35" s="243">
        <v>-65</v>
      </c>
      <c r="N35" s="286">
        <v>-18.361581920903955</v>
      </c>
    </row>
    <row r="36" spans="1:14" s="216" customFormat="1" ht="25.5" customHeight="1">
      <c r="A36" s="324"/>
      <c r="B36" s="325"/>
      <c r="C36" s="325"/>
      <c r="D36" s="337"/>
      <c r="E36" s="357" t="s">
        <v>212</v>
      </c>
      <c r="F36" s="325"/>
      <c r="G36" s="234">
        <v>893</v>
      </c>
      <c r="H36" s="235">
        <v>1163</v>
      </c>
      <c r="I36" s="235">
        <v>-270</v>
      </c>
      <c r="J36" s="283">
        <v>-23.215821152192607</v>
      </c>
      <c r="K36" s="235">
        <v>751</v>
      </c>
      <c r="L36" s="235">
        <v>1001</v>
      </c>
      <c r="M36" s="235">
        <v>-250</v>
      </c>
      <c r="N36" s="284">
        <v>-24.975024975024976</v>
      </c>
    </row>
    <row r="37" spans="1:14" s="216" customFormat="1" ht="25.5" customHeight="1">
      <c r="A37" s="330"/>
      <c r="B37" s="578" t="s">
        <v>216</v>
      </c>
      <c r="C37" s="318"/>
      <c r="D37" s="339"/>
      <c r="E37" s="358" t="s">
        <v>166</v>
      </c>
      <c r="F37" s="340"/>
      <c r="G37" s="242">
        <v>26</v>
      </c>
      <c r="H37" s="243">
        <v>34</v>
      </c>
      <c r="I37" s="243">
        <v>-8</v>
      </c>
      <c r="J37" s="285">
        <v>-23.529411764705884</v>
      </c>
      <c r="K37" s="243">
        <v>27</v>
      </c>
      <c r="L37" s="243">
        <v>32</v>
      </c>
      <c r="M37" s="243">
        <v>-5</v>
      </c>
      <c r="N37" s="286">
        <v>-15.625</v>
      </c>
    </row>
    <row r="38" spans="1:14" s="216" customFormat="1" ht="25.5" customHeight="1">
      <c r="A38" s="330"/>
      <c r="B38" s="578"/>
      <c r="C38" s="318"/>
      <c r="D38" s="339"/>
      <c r="E38" s="358" t="s">
        <v>165</v>
      </c>
      <c r="F38" s="340"/>
      <c r="G38" s="242">
        <v>48</v>
      </c>
      <c r="H38" s="243">
        <v>45</v>
      </c>
      <c r="I38" s="243">
        <v>3</v>
      </c>
      <c r="J38" s="285">
        <v>6.666666666666667</v>
      </c>
      <c r="K38" s="243">
        <v>36</v>
      </c>
      <c r="L38" s="243">
        <v>43</v>
      </c>
      <c r="M38" s="243">
        <v>-7</v>
      </c>
      <c r="N38" s="286">
        <v>-16.27906976744186</v>
      </c>
    </row>
    <row r="39" spans="1:14" s="216" customFormat="1" ht="25.5" customHeight="1">
      <c r="A39" s="330"/>
      <c r="B39" s="578"/>
      <c r="C39" s="318"/>
      <c r="D39" s="339"/>
      <c r="E39" s="358" t="s">
        <v>164</v>
      </c>
      <c r="F39" s="340"/>
      <c r="G39" s="242">
        <v>23</v>
      </c>
      <c r="H39" s="243">
        <v>12</v>
      </c>
      <c r="I39" s="243">
        <v>11</v>
      </c>
      <c r="J39" s="285">
        <v>91.66666666666667</v>
      </c>
      <c r="K39" s="243">
        <v>17</v>
      </c>
      <c r="L39" s="243">
        <v>9</v>
      </c>
      <c r="M39" s="243">
        <v>8</v>
      </c>
      <c r="N39" s="286">
        <v>88.88888888888889</v>
      </c>
    </row>
    <row r="40" spans="1:14" s="216" customFormat="1" ht="25.5" customHeight="1">
      <c r="A40" s="330"/>
      <c r="B40" s="578"/>
      <c r="C40" s="318"/>
      <c r="D40" s="339"/>
      <c r="E40" s="358" t="s">
        <v>163</v>
      </c>
      <c r="F40" s="340"/>
      <c r="G40" s="242">
        <v>84</v>
      </c>
      <c r="H40" s="243">
        <v>68</v>
      </c>
      <c r="I40" s="243">
        <v>16</v>
      </c>
      <c r="J40" s="285">
        <v>23.529411764705884</v>
      </c>
      <c r="K40" s="243">
        <v>55</v>
      </c>
      <c r="L40" s="243">
        <v>60</v>
      </c>
      <c r="M40" s="243">
        <v>-5</v>
      </c>
      <c r="N40" s="286">
        <v>-8.333333333333334</v>
      </c>
    </row>
    <row r="41" spans="1:14" s="216" customFormat="1" ht="25.5" customHeight="1">
      <c r="A41" s="330"/>
      <c r="B41" s="578"/>
      <c r="C41" s="318"/>
      <c r="D41" s="339"/>
      <c r="E41" s="358" t="s">
        <v>162</v>
      </c>
      <c r="F41" s="340"/>
      <c r="G41" s="242">
        <v>616</v>
      </c>
      <c r="H41" s="243">
        <v>855</v>
      </c>
      <c r="I41" s="243">
        <v>-239</v>
      </c>
      <c r="J41" s="285">
        <v>-27.953216374269005</v>
      </c>
      <c r="K41" s="243">
        <v>545</v>
      </c>
      <c r="L41" s="243">
        <v>741</v>
      </c>
      <c r="M41" s="243">
        <v>-196</v>
      </c>
      <c r="N41" s="286">
        <v>-26.450742240215924</v>
      </c>
    </row>
    <row r="42" spans="1:14" s="216" customFormat="1" ht="25.5" customHeight="1" thickBot="1">
      <c r="A42" s="330"/>
      <c r="B42" s="318"/>
      <c r="C42" s="318"/>
      <c r="D42" s="339"/>
      <c r="E42" s="358" t="s">
        <v>161</v>
      </c>
      <c r="F42" s="340"/>
      <c r="G42" s="242">
        <v>96</v>
      </c>
      <c r="H42" s="243">
        <v>149</v>
      </c>
      <c r="I42" s="243">
        <v>-53</v>
      </c>
      <c r="J42" s="285">
        <v>-35.57046979865772</v>
      </c>
      <c r="K42" s="243">
        <v>71</v>
      </c>
      <c r="L42" s="243">
        <v>116</v>
      </c>
      <c r="M42" s="243">
        <v>-45</v>
      </c>
      <c r="N42" s="286">
        <v>-38.793103448275865</v>
      </c>
    </row>
    <row r="43" spans="1:14" s="216" customFormat="1" ht="25.5" customHeight="1">
      <c r="A43" s="324"/>
      <c r="B43" s="325"/>
      <c r="C43" s="325"/>
      <c r="D43" s="337"/>
      <c r="E43" s="357" t="s">
        <v>212</v>
      </c>
      <c r="F43" s="325"/>
      <c r="G43" s="234">
        <v>750</v>
      </c>
      <c r="H43" s="235">
        <v>812</v>
      </c>
      <c r="I43" s="235">
        <v>-62</v>
      </c>
      <c r="J43" s="283">
        <v>-7.635467980295567</v>
      </c>
      <c r="K43" s="235">
        <v>659</v>
      </c>
      <c r="L43" s="235">
        <v>643</v>
      </c>
      <c r="M43" s="235">
        <v>16</v>
      </c>
      <c r="N43" s="284">
        <v>2.488335925349922</v>
      </c>
    </row>
    <row r="44" spans="1:14" s="216" customFormat="1" ht="25.5" customHeight="1">
      <c r="A44" s="330"/>
      <c r="B44" s="578" t="s">
        <v>215</v>
      </c>
      <c r="C44" s="318"/>
      <c r="D44" s="339"/>
      <c r="E44" s="358" t="s">
        <v>159</v>
      </c>
      <c r="F44" s="340"/>
      <c r="G44" s="242">
        <v>78</v>
      </c>
      <c r="H44" s="243">
        <v>51</v>
      </c>
      <c r="I44" s="243">
        <v>27</v>
      </c>
      <c r="J44" s="285">
        <v>52.94117647058823</v>
      </c>
      <c r="K44" s="243">
        <v>48</v>
      </c>
      <c r="L44" s="243">
        <v>35</v>
      </c>
      <c r="M44" s="243">
        <v>13</v>
      </c>
      <c r="N44" s="286">
        <v>37.142857142857146</v>
      </c>
    </row>
    <row r="45" spans="1:14" s="216" customFormat="1" ht="25.5" customHeight="1">
      <c r="A45" s="330"/>
      <c r="B45" s="578"/>
      <c r="C45" s="318"/>
      <c r="D45" s="339"/>
      <c r="E45" s="358" t="s">
        <v>158</v>
      </c>
      <c r="F45" s="340"/>
      <c r="G45" s="242">
        <v>68</v>
      </c>
      <c r="H45" s="243">
        <v>75</v>
      </c>
      <c r="I45" s="243">
        <v>-7</v>
      </c>
      <c r="J45" s="285">
        <v>-9.333333333333334</v>
      </c>
      <c r="K45" s="243">
        <v>39</v>
      </c>
      <c r="L45" s="243">
        <v>43</v>
      </c>
      <c r="M45" s="243">
        <v>-4</v>
      </c>
      <c r="N45" s="286">
        <v>-9.30232558139535</v>
      </c>
    </row>
    <row r="46" spans="1:14" s="216" customFormat="1" ht="25.5" customHeight="1">
      <c r="A46" s="330"/>
      <c r="B46" s="578"/>
      <c r="C46" s="318"/>
      <c r="D46" s="339"/>
      <c r="E46" s="358" t="s">
        <v>157</v>
      </c>
      <c r="F46" s="340"/>
      <c r="G46" s="242">
        <v>456</v>
      </c>
      <c r="H46" s="243">
        <v>517</v>
      </c>
      <c r="I46" s="243">
        <v>-61</v>
      </c>
      <c r="J46" s="285">
        <v>-11.798839458413926</v>
      </c>
      <c r="K46" s="243">
        <v>449</v>
      </c>
      <c r="L46" s="243">
        <v>433</v>
      </c>
      <c r="M46" s="243">
        <v>16</v>
      </c>
      <c r="N46" s="286">
        <v>3.695150115473441</v>
      </c>
    </row>
    <row r="47" spans="1:14" s="216" customFormat="1" ht="25.5" customHeight="1">
      <c r="A47" s="330"/>
      <c r="B47" s="578"/>
      <c r="C47" s="318"/>
      <c r="D47" s="339"/>
      <c r="E47" s="358" t="s">
        <v>156</v>
      </c>
      <c r="F47" s="340"/>
      <c r="G47" s="242">
        <v>82</v>
      </c>
      <c r="H47" s="243">
        <v>91</v>
      </c>
      <c r="I47" s="243">
        <v>-9</v>
      </c>
      <c r="J47" s="285">
        <v>-9.89010989010989</v>
      </c>
      <c r="K47" s="243">
        <v>76</v>
      </c>
      <c r="L47" s="243">
        <v>76</v>
      </c>
      <c r="M47" s="243">
        <v>0</v>
      </c>
      <c r="N47" s="286">
        <v>0</v>
      </c>
    </row>
    <row r="48" spans="1:14" s="216" customFormat="1" ht="25.5" customHeight="1">
      <c r="A48" s="330"/>
      <c r="B48" s="578"/>
      <c r="C48" s="318"/>
      <c r="D48" s="339"/>
      <c r="E48" s="358" t="s">
        <v>155</v>
      </c>
      <c r="F48" s="340"/>
      <c r="G48" s="242">
        <v>42</v>
      </c>
      <c r="H48" s="243">
        <v>59</v>
      </c>
      <c r="I48" s="243">
        <v>-17</v>
      </c>
      <c r="J48" s="285">
        <v>-28.8135593220339</v>
      </c>
      <c r="K48" s="243">
        <v>27</v>
      </c>
      <c r="L48" s="243">
        <v>37</v>
      </c>
      <c r="M48" s="243">
        <v>-10</v>
      </c>
      <c r="N48" s="286">
        <v>-27.027027027027028</v>
      </c>
    </row>
    <row r="49" spans="1:14" s="216" customFormat="1" ht="25.5" customHeight="1" thickBot="1">
      <c r="A49" s="330"/>
      <c r="B49" s="318"/>
      <c r="C49" s="318"/>
      <c r="D49" s="339"/>
      <c r="E49" s="358" t="s">
        <v>154</v>
      </c>
      <c r="F49" s="340"/>
      <c r="G49" s="242">
        <v>24</v>
      </c>
      <c r="H49" s="243">
        <v>19</v>
      </c>
      <c r="I49" s="243">
        <v>5</v>
      </c>
      <c r="J49" s="285">
        <v>26.31578947368421</v>
      </c>
      <c r="K49" s="243">
        <v>20</v>
      </c>
      <c r="L49" s="243">
        <v>19</v>
      </c>
      <c r="M49" s="243">
        <v>1</v>
      </c>
      <c r="N49" s="286">
        <v>5.2631578947368425</v>
      </c>
    </row>
    <row r="50" spans="1:14" s="216" customFormat="1" ht="25.5" customHeight="1">
      <c r="A50" s="324"/>
      <c r="B50" s="325"/>
      <c r="C50" s="325"/>
      <c r="D50" s="337"/>
      <c r="E50" s="357" t="s">
        <v>212</v>
      </c>
      <c r="F50" s="325"/>
      <c r="G50" s="234">
        <v>131</v>
      </c>
      <c r="H50" s="235">
        <v>120</v>
      </c>
      <c r="I50" s="235">
        <v>11</v>
      </c>
      <c r="J50" s="283">
        <v>9.166666666666666</v>
      </c>
      <c r="K50" s="235">
        <v>123</v>
      </c>
      <c r="L50" s="235">
        <v>108</v>
      </c>
      <c r="M50" s="235">
        <v>15</v>
      </c>
      <c r="N50" s="284">
        <v>13.88888888888889</v>
      </c>
    </row>
    <row r="51" spans="1:14" s="216" customFormat="1" ht="25.5" customHeight="1">
      <c r="A51" s="330"/>
      <c r="B51" s="578" t="s">
        <v>214</v>
      </c>
      <c r="C51" s="318"/>
      <c r="D51" s="339"/>
      <c r="E51" s="358" t="s">
        <v>152</v>
      </c>
      <c r="F51" s="340"/>
      <c r="G51" s="242">
        <v>8</v>
      </c>
      <c r="H51" s="243">
        <v>12</v>
      </c>
      <c r="I51" s="243">
        <v>-4</v>
      </c>
      <c r="J51" s="285">
        <v>-33.333333333333336</v>
      </c>
      <c r="K51" s="243">
        <v>9</v>
      </c>
      <c r="L51" s="243">
        <v>7</v>
      </c>
      <c r="M51" s="243">
        <v>2</v>
      </c>
      <c r="N51" s="286">
        <v>28.571428571428573</v>
      </c>
    </row>
    <row r="52" spans="1:14" s="216" customFormat="1" ht="25.5" customHeight="1">
      <c r="A52" s="330"/>
      <c r="B52" s="578"/>
      <c r="C52" s="318"/>
      <c r="D52" s="339"/>
      <c r="E52" s="358" t="s">
        <v>151</v>
      </c>
      <c r="F52" s="340"/>
      <c r="G52" s="242">
        <v>12</v>
      </c>
      <c r="H52" s="243">
        <v>20</v>
      </c>
      <c r="I52" s="243">
        <v>-8</v>
      </c>
      <c r="J52" s="285">
        <v>-40</v>
      </c>
      <c r="K52" s="243">
        <v>14</v>
      </c>
      <c r="L52" s="243">
        <v>16</v>
      </c>
      <c r="M52" s="243">
        <v>-2</v>
      </c>
      <c r="N52" s="286">
        <v>-12.5</v>
      </c>
    </row>
    <row r="53" spans="1:14" s="216" customFormat="1" ht="25.5" customHeight="1">
      <c r="A53" s="330"/>
      <c r="B53" s="578"/>
      <c r="C53" s="318"/>
      <c r="D53" s="339"/>
      <c r="E53" s="358" t="s">
        <v>150</v>
      </c>
      <c r="F53" s="340"/>
      <c r="G53" s="242">
        <v>39</v>
      </c>
      <c r="H53" s="243">
        <v>29</v>
      </c>
      <c r="I53" s="243">
        <v>10</v>
      </c>
      <c r="J53" s="285">
        <v>34.48275862068966</v>
      </c>
      <c r="K53" s="243">
        <v>36</v>
      </c>
      <c r="L53" s="243">
        <v>23</v>
      </c>
      <c r="M53" s="243">
        <v>13</v>
      </c>
      <c r="N53" s="286">
        <v>56.52173913043478</v>
      </c>
    </row>
    <row r="54" spans="1:14" s="216" customFormat="1" ht="25.5" customHeight="1">
      <c r="A54" s="330"/>
      <c r="B54" s="578"/>
      <c r="C54" s="318"/>
      <c r="D54" s="339"/>
      <c r="E54" s="358" t="s">
        <v>149</v>
      </c>
      <c r="F54" s="340"/>
      <c r="G54" s="242">
        <v>52</v>
      </c>
      <c r="H54" s="243">
        <v>47</v>
      </c>
      <c r="I54" s="243">
        <v>5</v>
      </c>
      <c r="J54" s="285">
        <v>10.638297872340425</v>
      </c>
      <c r="K54" s="243">
        <v>46</v>
      </c>
      <c r="L54" s="243">
        <v>49</v>
      </c>
      <c r="M54" s="243">
        <v>-3</v>
      </c>
      <c r="N54" s="286">
        <v>-6.122448979591836</v>
      </c>
    </row>
    <row r="55" spans="1:14" s="216" customFormat="1" ht="25.5" customHeight="1" thickBot="1">
      <c r="A55" s="330"/>
      <c r="B55" s="318"/>
      <c r="C55" s="318"/>
      <c r="D55" s="339"/>
      <c r="E55" s="358" t="s">
        <v>148</v>
      </c>
      <c r="F55" s="340"/>
      <c r="G55" s="242">
        <v>20</v>
      </c>
      <c r="H55" s="243">
        <v>12</v>
      </c>
      <c r="I55" s="243">
        <v>8</v>
      </c>
      <c r="J55" s="285">
        <v>66.66666666666667</v>
      </c>
      <c r="K55" s="243">
        <v>18</v>
      </c>
      <c r="L55" s="243">
        <v>13</v>
      </c>
      <c r="M55" s="243">
        <v>5</v>
      </c>
      <c r="N55" s="286">
        <v>38.46153846153846</v>
      </c>
    </row>
    <row r="56" spans="1:14" s="216" customFormat="1" ht="25.5" customHeight="1">
      <c r="A56" s="324"/>
      <c r="B56" s="325"/>
      <c r="C56" s="325"/>
      <c r="D56" s="337"/>
      <c r="E56" s="357" t="s">
        <v>212</v>
      </c>
      <c r="F56" s="325"/>
      <c r="G56" s="234">
        <v>43</v>
      </c>
      <c r="H56" s="235">
        <v>38</v>
      </c>
      <c r="I56" s="235">
        <v>5</v>
      </c>
      <c r="J56" s="283">
        <v>13.157894736842104</v>
      </c>
      <c r="K56" s="235">
        <v>37</v>
      </c>
      <c r="L56" s="235">
        <v>35</v>
      </c>
      <c r="M56" s="235">
        <v>2</v>
      </c>
      <c r="N56" s="284">
        <v>5.714285714285714</v>
      </c>
    </row>
    <row r="57" spans="1:14" s="216" customFormat="1" ht="25.5" customHeight="1">
      <c r="A57" s="330"/>
      <c r="B57" s="578" t="s">
        <v>213</v>
      </c>
      <c r="C57" s="318"/>
      <c r="D57" s="339"/>
      <c r="E57" s="358" t="s">
        <v>146</v>
      </c>
      <c r="F57" s="340"/>
      <c r="G57" s="242">
        <v>6</v>
      </c>
      <c r="H57" s="243">
        <v>13</v>
      </c>
      <c r="I57" s="243">
        <v>-7</v>
      </c>
      <c r="J57" s="285">
        <v>-53.84615384615385</v>
      </c>
      <c r="K57" s="243">
        <v>6</v>
      </c>
      <c r="L57" s="243">
        <v>12</v>
      </c>
      <c r="M57" s="243">
        <v>-6</v>
      </c>
      <c r="N57" s="286">
        <v>-50</v>
      </c>
    </row>
    <row r="58" spans="1:14" s="216" customFormat="1" ht="25.5" customHeight="1">
      <c r="A58" s="330"/>
      <c r="B58" s="578"/>
      <c r="C58" s="318"/>
      <c r="D58" s="339"/>
      <c r="E58" s="358" t="s">
        <v>145</v>
      </c>
      <c r="F58" s="340"/>
      <c r="G58" s="242">
        <v>9</v>
      </c>
      <c r="H58" s="243">
        <v>9</v>
      </c>
      <c r="I58" s="243">
        <v>0</v>
      </c>
      <c r="J58" s="285">
        <v>0</v>
      </c>
      <c r="K58" s="243">
        <v>7</v>
      </c>
      <c r="L58" s="243">
        <v>6</v>
      </c>
      <c r="M58" s="243">
        <v>1</v>
      </c>
      <c r="N58" s="286">
        <v>16.666666666666668</v>
      </c>
    </row>
    <row r="59" spans="1:14" s="216" customFormat="1" ht="25.5" customHeight="1">
      <c r="A59" s="330"/>
      <c r="B59" s="578"/>
      <c r="C59" s="318"/>
      <c r="D59" s="339"/>
      <c r="E59" s="358" t="s">
        <v>144</v>
      </c>
      <c r="F59" s="340"/>
      <c r="G59" s="242">
        <v>26</v>
      </c>
      <c r="H59" s="243">
        <v>8</v>
      </c>
      <c r="I59" s="243">
        <v>18</v>
      </c>
      <c r="J59" s="285">
        <v>225</v>
      </c>
      <c r="K59" s="243">
        <v>20</v>
      </c>
      <c r="L59" s="243">
        <v>7</v>
      </c>
      <c r="M59" s="243">
        <v>13</v>
      </c>
      <c r="N59" s="286">
        <v>185.71428571428572</v>
      </c>
    </row>
    <row r="60" spans="1:14" s="216" customFormat="1" ht="25.5" customHeight="1" thickBot="1">
      <c r="A60" s="330"/>
      <c r="B60" s="318"/>
      <c r="C60" s="318"/>
      <c r="D60" s="339"/>
      <c r="E60" s="358" t="s">
        <v>143</v>
      </c>
      <c r="F60" s="340"/>
      <c r="G60" s="242">
        <v>2</v>
      </c>
      <c r="H60" s="243">
        <v>8</v>
      </c>
      <c r="I60" s="243">
        <v>-6</v>
      </c>
      <c r="J60" s="285">
        <v>-75</v>
      </c>
      <c r="K60" s="243">
        <v>4</v>
      </c>
      <c r="L60" s="243">
        <v>10</v>
      </c>
      <c r="M60" s="243">
        <v>-6</v>
      </c>
      <c r="N60" s="286">
        <v>-60</v>
      </c>
    </row>
    <row r="61" spans="1:14" s="216" customFormat="1" ht="25.5" customHeight="1">
      <c r="A61" s="324"/>
      <c r="B61" s="325"/>
      <c r="C61" s="325"/>
      <c r="D61" s="337"/>
      <c r="E61" s="357" t="s">
        <v>212</v>
      </c>
      <c r="F61" s="325"/>
      <c r="G61" s="234">
        <v>93</v>
      </c>
      <c r="H61" s="235">
        <v>163</v>
      </c>
      <c r="I61" s="235">
        <v>-70</v>
      </c>
      <c r="J61" s="283">
        <v>-42.94478527607362</v>
      </c>
      <c r="K61" s="235">
        <v>91</v>
      </c>
      <c r="L61" s="235">
        <v>125</v>
      </c>
      <c r="M61" s="235">
        <v>-34</v>
      </c>
      <c r="N61" s="284">
        <v>-27.2</v>
      </c>
    </row>
    <row r="62" spans="1:14" s="216" customFormat="1" ht="25.5" customHeight="1">
      <c r="A62" s="330"/>
      <c r="B62" s="578" t="s">
        <v>211</v>
      </c>
      <c r="C62" s="318"/>
      <c r="D62" s="339"/>
      <c r="E62" s="358" t="s">
        <v>141</v>
      </c>
      <c r="F62" s="340"/>
      <c r="G62" s="242">
        <v>57</v>
      </c>
      <c r="H62" s="243">
        <v>55</v>
      </c>
      <c r="I62" s="243">
        <v>2</v>
      </c>
      <c r="J62" s="285">
        <v>3.6363636363636362</v>
      </c>
      <c r="K62" s="243">
        <v>59</v>
      </c>
      <c r="L62" s="243">
        <v>50</v>
      </c>
      <c r="M62" s="243">
        <v>9</v>
      </c>
      <c r="N62" s="286">
        <v>18</v>
      </c>
    </row>
    <row r="63" spans="1:14" s="216" customFormat="1" ht="25.5" customHeight="1">
      <c r="A63" s="330"/>
      <c r="B63" s="578"/>
      <c r="C63" s="318"/>
      <c r="D63" s="339"/>
      <c r="E63" s="358" t="s">
        <v>140</v>
      </c>
      <c r="F63" s="340"/>
      <c r="G63" s="242" t="s">
        <v>40</v>
      </c>
      <c r="H63" s="243">
        <v>9</v>
      </c>
      <c r="I63" s="243">
        <v>-9</v>
      </c>
      <c r="J63" s="285">
        <v>-100</v>
      </c>
      <c r="K63" s="243" t="s">
        <v>40</v>
      </c>
      <c r="L63" s="243">
        <v>9</v>
      </c>
      <c r="M63" s="243">
        <v>-9</v>
      </c>
      <c r="N63" s="286">
        <v>-100</v>
      </c>
    </row>
    <row r="64" spans="1:14" s="216" customFormat="1" ht="25.5" customHeight="1">
      <c r="A64" s="330"/>
      <c r="B64" s="578"/>
      <c r="C64" s="318"/>
      <c r="D64" s="339"/>
      <c r="E64" s="358" t="s">
        <v>139</v>
      </c>
      <c r="F64" s="340"/>
      <c r="G64" s="242">
        <v>6</v>
      </c>
      <c r="H64" s="243">
        <v>27</v>
      </c>
      <c r="I64" s="243">
        <v>-21</v>
      </c>
      <c r="J64" s="285">
        <v>-77.77777777777777</v>
      </c>
      <c r="K64" s="243">
        <v>5</v>
      </c>
      <c r="L64" s="243">
        <v>17</v>
      </c>
      <c r="M64" s="243">
        <v>-12</v>
      </c>
      <c r="N64" s="286">
        <v>-70.58823529411765</v>
      </c>
    </row>
    <row r="65" spans="1:14" s="216" customFormat="1" ht="25.5" customHeight="1">
      <c r="A65" s="330"/>
      <c r="B65" s="578"/>
      <c r="C65" s="318"/>
      <c r="D65" s="339"/>
      <c r="E65" s="358" t="s">
        <v>138</v>
      </c>
      <c r="F65" s="340"/>
      <c r="G65" s="242">
        <v>8</v>
      </c>
      <c r="H65" s="243">
        <v>14</v>
      </c>
      <c r="I65" s="243">
        <v>-6</v>
      </c>
      <c r="J65" s="285">
        <v>-42.857142857142854</v>
      </c>
      <c r="K65" s="243">
        <v>4</v>
      </c>
      <c r="L65" s="243">
        <v>12</v>
      </c>
      <c r="M65" s="243">
        <v>-8</v>
      </c>
      <c r="N65" s="286">
        <v>-66.66666666666667</v>
      </c>
    </row>
    <row r="66" spans="1:14" s="216" customFormat="1" ht="25.5" customHeight="1">
      <c r="A66" s="330"/>
      <c r="B66" s="578"/>
      <c r="C66" s="318"/>
      <c r="D66" s="339"/>
      <c r="E66" s="358" t="s">
        <v>137</v>
      </c>
      <c r="F66" s="340"/>
      <c r="G66" s="242">
        <v>7</v>
      </c>
      <c r="H66" s="243">
        <v>5</v>
      </c>
      <c r="I66" s="243">
        <v>2</v>
      </c>
      <c r="J66" s="285">
        <v>40</v>
      </c>
      <c r="K66" s="243">
        <v>5</v>
      </c>
      <c r="L66" s="243">
        <v>5</v>
      </c>
      <c r="M66" s="243">
        <v>0</v>
      </c>
      <c r="N66" s="286">
        <v>0</v>
      </c>
    </row>
    <row r="67" spans="1:14" s="216" customFormat="1" ht="25.5" customHeight="1">
      <c r="A67" s="330"/>
      <c r="B67" s="578"/>
      <c r="C67" s="318"/>
      <c r="D67" s="339"/>
      <c r="E67" s="358" t="s">
        <v>136</v>
      </c>
      <c r="F67" s="340"/>
      <c r="G67" s="242">
        <v>3</v>
      </c>
      <c r="H67" s="243">
        <v>13</v>
      </c>
      <c r="I67" s="243">
        <v>-10</v>
      </c>
      <c r="J67" s="285">
        <v>-76.92307692307692</v>
      </c>
      <c r="K67" s="243">
        <v>3</v>
      </c>
      <c r="L67" s="243">
        <v>11</v>
      </c>
      <c r="M67" s="243">
        <v>-8</v>
      </c>
      <c r="N67" s="286">
        <v>-72.72727272727273</v>
      </c>
    </row>
    <row r="68" spans="1:14" s="216" customFormat="1" ht="25.5" customHeight="1">
      <c r="A68" s="330"/>
      <c r="B68" s="578"/>
      <c r="C68" s="318"/>
      <c r="D68" s="339"/>
      <c r="E68" s="358" t="s">
        <v>135</v>
      </c>
      <c r="F68" s="340"/>
      <c r="G68" s="242">
        <v>2</v>
      </c>
      <c r="H68" s="243">
        <v>4</v>
      </c>
      <c r="I68" s="243">
        <v>-2</v>
      </c>
      <c r="J68" s="285">
        <v>-50</v>
      </c>
      <c r="K68" s="243">
        <v>2</v>
      </c>
      <c r="L68" s="243">
        <v>4</v>
      </c>
      <c r="M68" s="243">
        <v>-2</v>
      </c>
      <c r="N68" s="286">
        <v>-50</v>
      </c>
    </row>
    <row r="69" spans="1:14" s="216" customFormat="1" ht="25.5" customHeight="1" thickBot="1">
      <c r="A69" s="342"/>
      <c r="B69" s="343"/>
      <c r="C69" s="343"/>
      <c r="D69" s="344"/>
      <c r="E69" s="359" t="s">
        <v>134</v>
      </c>
      <c r="F69" s="345"/>
      <c r="G69" s="259">
        <v>10</v>
      </c>
      <c r="H69" s="260">
        <v>36</v>
      </c>
      <c r="I69" s="260">
        <v>-26</v>
      </c>
      <c r="J69" s="287">
        <v>-72.22222222222223</v>
      </c>
      <c r="K69" s="260">
        <v>13</v>
      </c>
      <c r="L69" s="260">
        <v>17</v>
      </c>
      <c r="M69" s="260">
        <v>-4</v>
      </c>
      <c r="N69" s="288">
        <v>-23.529411764705884</v>
      </c>
    </row>
    <row r="70" spans="1:6" s="216" customFormat="1" ht="22.5" customHeight="1">
      <c r="A70" s="351" t="s">
        <v>365</v>
      </c>
      <c r="B70" s="313"/>
      <c r="C70" s="351" t="s">
        <v>364</v>
      </c>
      <c r="D70" s="313"/>
      <c r="E70" s="353"/>
      <c r="F70" s="313"/>
    </row>
    <row r="71" spans="1:6" s="216" customFormat="1" ht="22.5" customHeight="1">
      <c r="A71" s="313"/>
      <c r="B71" s="313"/>
      <c r="C71" s="352" t="s">
        <v>363</v>
      </c>
      <c r="D71" s="313"/>
      <c r="E71" s="353"/>
      <c r="F71" s="313"/>
    </row>
  </sheetData>
  <sheetProtection/>
  <mergeCells count="66">
    <mergeCell ref="B57:B59"/>
    <mergeCell ref="B24:E24"/>
    <mergeCell ref="X8:X9"/>
    <mergeCell ref="Y8:Y9"/>
    <mergeCell ref="Z8:Z9"/>
    <mergeCell ref="AA8:AA9"/>
    <mergeCell ref="Q8:Q9"/>
    <mergeCell ref="B62:B68"/>
    <mergeCell ref="B26:B34"/>
    <mergeCell ref="B37:B41"/>
    <mergeCell ref="B44:B48"/>
    <mergeCell ref="B51:B54"/>
    <mergeCell ref="AD8:AD9"/>
    <mergeCell ref="B9:E9"/>
    <mergeCell ref="B10:E10"/>
    <mergeCell ref="B12:B15"/>
    <mergeCell ref="B18:B22"/>
    <mergeCell ref="AB8:AB9"/>
    <mergeCell ref="AC8:AC9"/>
    <mergeCell ref="R8:R9"/>
    <mergeCell ref="S8:S9"/>
    <mergeCell ref="L8:L9"/>
    <mergeCell ref="M8:M9"/>
    <mergeCell ref="N8:N9"/>
    <mergeCell ref="O8:O9"/>
    <mergeCell ref="P8:P9"/>
    <mergeCell ref="AA6:AA7"/>
    <mergeCell ref="T8:T9"/>
    <mergeCell ref="V8:V9"/>
    <mergeCell ref="W8:W9"/>
    <mergeCell ref="U8:U9"/>
    <mergeCell ref="AB6:AB7"/>
    <mergeCell ref="T6:T7"/>
    <mergeCell ref="U6:V7"/>
    <mergeCell ref="W6:W7"/>
    <mergeCell ref="X6:X7"/>
    <mergeCell ref="AC6:AD7"/>
    <mergeCell ref="C7:E7"/>
    <mergeCell ref="B8:E8"/>
    <mergeCell ref="G8:G9"/>
    <mergeCell ref="H8:H9"/>
    <mergeCell ref="I8:I9"/>
    <mergeCell ref="J8:J9"/>
    <mergeCell ref="K8:K9"/>
    <mergeCell ref="S6:S7"/>
    <mergeCell ref="Q6:R7"/>
    <mergeCell ref="Y6:Z7"/>
    <mergeCell ref="T1:W1"/>
    <mergeCell ref="AA5:AD5"/>
    <mergeCell ref="G6:G7"/>
    <mergeCell ref="H6:H7"/>
    <mergeCell ref="I6:J7"/>
    <mergeCell ref="K6:K7"/>
    <mergeCell ref="L6:L7"/>
    <mergeCell ref="M6:N7"/>
    <mergeCell ref="O6:O7"/>
    <mergeCell ref="P6:P7"/>
    <mergeCell ref="D4:E4"/>
    <mergeCell ref="I4:L4"/>
    <mergeCell ref="Q4:T4"/>
    <mergeCell ref="Y4:AB4"/>
    <mergeCell ref="K5:N5"/>
    <mergeCell ref="O5:R5"/>
    <mergeCell ref="S5:V5"/>
    <mergeCell ref="W5:Z5"/>
    <mergeCell ref="G5:J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RowColHeaders="0" tabSelected="1" zoomScale="85" zoomScaleNormal="85" zoomScaleSheetLayoutView="75" zoomScalePageLayoutView="0" workbookViewId="0" topLeftCell="A1">
      <pane xSplit="6" ySplit="11" topLeftCell="G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3.7109375" defaultRowHeight="34.5" customHeight="1"/>
  <cols>
    <col min="1" max="1" width="1.421875" style="368" customWidth="1"/>
    <col min="2" max="2" width="2.57421875" style="368" customWidth="1"/>
    <col min="3" max="4" width="1.421875" style="368" customWidth="1"/>
    <col min="5" max="5" width="13.57421875" style="368" customWidth="1"/>
    <col min="6" max="6" width="1.421875" style="368" customWidth="1"/>
    <col min="7" max="14" width="15.00390625" style="368" customWidth="1"/>
    <col min="15" max="15" width="6.57421875" style="368" customWidth="1"/>
    <col min="16" max="16384" width="13.7109375" style="368" customWidth="1"/>
  </cols>
  <sheetData>
    <row r="1" spans="1:16" s="311" customFormat="1" ht="18.75" customHeight="1">
      <c r="A1" s="310"/>
      <c r="B1" s="88" t="s">
        <v>337</v>
      </c>
      <c r="C1" s="310"/>
      <c r="D1" s="310"/>
      <c r="E1" s="310"/>
      <c r="F1" s="310"/>
      <c r="G1" s="4" t="s">
        <v>336</v>
      </c>
      <c r="N1" s="312"/>
      <c r="O1" s="312"/>
      <c r="P1" s="312"/>
    </row>
    <row r="2" spans="1:18" s="178" customFormat="1" ht="18.75" customHeight="1">
      <c r="A2" s="174"/>
      <c r="B2" s="174"/>
      <c r="C2" s="174"/>
      <c r="D2" s="174"/>
      <c r="E2" s="174"/>
      <c r="F2" s="174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s="178" customFormat="1" ht="16.5" customHeight="1">
      <c r="A3" s="174"/>
      <c r="B3" s="174"/>
      <c r="C3" s="174"/>
      <c r="D3" s="174"/>
      <c r="E3" s="174"/>
      <c r="F3" s="174"/>
      <c r="G3" s="300"/>
      <c r="H3" s="300"/>
      <c r="I3" s="300"/>
      <c r="J3" s="300"/>
      <c r="K3" s="300"/>
      <c r="L3" s="300"/>
      <c r="M3" s="582"/>
      <c r="N3" s="582"/>
      <c r="O3" s="582"/>
      <c r="P3" s="300"/>
      <c r="Q3" s="300"/>
      <c r="R3" s="300"/>
    </row>
    <row r="4" spans="1:18" s="178" customFormat="1" ht="16.5" customHeight="1">
      <c r="A4" s="179"/>
      <c r="B4" s="180"/>
      <c r="C4" s="180"/>
      <c r="D4" s="180"/>
      <c r="E4" s="180"/>
      <c r="F4" s="180"/>
      <c r="G4" s="300"/>
      <c r="H4" s="300"/>
      <c r="I4" s="300"/>
      <c r="J4" s="300"/>
      <c r="K4" s="300"/>
      <c r="L4" s="300"/>
      <c r="M4" s="360"/>
      <c r="N4" s="300"/>
      <c r="O4" s="300"/>
      <c r="P4" s="300"/>
      <c r="Q4" s="300"/>
      <c r="R4" s="300"/>
    </row>
    <row r="5" spans="1:6" s="178" customFormat="1" ht="16.5" customHeight="1" thickBot="1">
      <c r="A5" s="361"/>
      <c r="B5" s="361"/>
      <c r="C5" s="361"/>
      <c r="D5" s="361"/>
      <c r="E5" s="361"/>
      <c r="F5" s="361"/>
    </row>
    <row r="6" spans="1:14" s="178" customFormat="1" ht="16.5" customHeight="1">
      <c r="A6" s="185"/>
      <c r="B6" s="186"/>
      <c r="C6" s="186"/>
      <c r="D6" s="444"/>
      <c r="E6" s="444"/>
      <c r="F6" s="186"/>
      <c r="G6" s="524" t="s">
        <v>317</v>
      </c>
      <c r="H6" s="525"/>
      <c r="I6" s="525"/>
      <c r="J6" s="526"/>
      <c r="K6" s="530" t="s">
        <v>316</v>
      </c>
      <c r="L6" s="525"/>
      <c r="M6" s="525"/>
      <c r="N6" s="531"/>
    </row>
    <row r="7" spans="1:14" s="178" customFormat="1" ht="16.5" customHeight="1">
      <c r="A7" s="187"/>
      <c r="B7" s="179"/>
      <c r="C7" s="179"/>
      <c r="D7" s="188"/>
      <c r="E7" s="188"/>
      <c r="F7" s="179"/>
      <c r="G7" s="527"/>
      <c r="H7" s="528"/>
      <c r="I7" s="528"/>
      <c r="J7" s="529"/>
      <c r="K7" s="532"/>
      <c r="L7" s="528"/>
      <c r="M7" s="528"/>
      <c r="N7" s="533"/>
    </row>
    <row r="8" spans="1:14" s="178" customFormat="1" ht="16.5" customHeight="1">
      <c r="A8" s="187"/>
      <c r="B8" s="179"/>
      <c r="C8" s="179"/>
      <c r="D8" s="188"/>
      <c r="E8" s="188"/>
      <c r="F8" s="179"/>
      <c r="G8" s="466" t="s">
        <v>8</v>
      </c>
      <c r="H8" s="457" t="s">
        <v>9</v>
      </c>
      <c r="I8" s="453" t="s">
        <v>10</v>
      </c>
      <c r="J8" s="454"/>
      <c r="K8" s="457" t="str">
        <f>G8</f>
        <v>平成２０年</v>
      </c>
      <c r="L8" s="457" t="str">
        <f>H8</f>
        <v>平成１９年</v>
      </c>
      <c r="M8" s="453" t="s">
        <v>10</v>
      </c>
      <c r="N8" s="498"/>
    </row>
    <row r="9" spans="1:14" s="178" customFormat="1" ht="16.5" customHeight="1">
      <c r="A9" s="187"/>
      <c r="B9" s="179"/>
      <c r="C9" s="463"/>
      <c r="D9" s="463"/>
      <c r="E9" s="463"/>
      <c r="F9" s="179"/>
      <c r="G9" s="465"/>
      <c r="H9" s="458"/>
      <c r="I9" s="455"/>
      <c r="J9" s="456"/>
      <c r="K9" s="458"/>
      <c r="L9" s="458"/>
      <c r="M9" s="455"/>
      <c r="N9" s="499"/>
    </row>
    <row r="10" spans="1:14" s="178" customFormat="1" ht="16.5" customHeight="1">
      <c r="A10" s="187"/>
      <c r="B10" s="464"/>
      <c r="C10" s="464"/>
      <c r="D10" s="464"/>
      <c r="E10" s="464"/>
      <c r="F10" s="179"/>
      <c r="G10" s="465" t="s">
        <v>12</v>
      </c>
      <c r="H10" s="458" t="s">
        <v>12</v>
      </c>
      <c r="I10" s="457" t="s">
        <v>13</v>
      </c>
      <c r="J10" s="461" t="s">
        <v>247</v>
      </c>
      <c r="K10" s="458" t="str">
        <f>G10</f>
        <v>1月～12月</v>
      </c>
      <c r="L10" s="458" t="str">
        <f>H10</f>
        <v>1月～12月</v>
      </c>
      <c r="M10" s="457" t="s">
        <v>196</v>
      </c>
      <c r="N10" s="502" t="s">
        <v>247</v>
      </c>
    </row>
    <row r="11" spans="1:14" s="174" customFormat="1" ht="16.5" customHeight="1" thickBot="1">
      <c r="A11" s="189"/>
      <c r="B11" s="467"/>
      <c r="C11" s="467"/>
      <c r="D11" s="467"/>
      <c r="E11" s="467"/>
      <c r="F11" s="190"/>
      <c r="G11" s="574"/>
      <c r="H11" s="575"/>
      <c r="I11" s="575"/>
      <c r="J11" s="576"/>
      <c r="K11" s="575"/>
      <c r="L11" s="575"/>
      <c r="M11" s="575"/>
      <c r="N11" s="579"/>
    </row>
    <row r="12" spans="1:14" ht="34.5" customHeight="1" thickBot="1" thickTop="1">
      <c r="A12" s="362"/>
      <c r="B12" s="581" t="s">
        <v>335</v>
      </c>
      <c r="C12" s="581"/>
      <c r="D12" s="581"/>
      <c r="E12" s="581"/>
      <c r="F12" s="363"/>
      <c r="G12" s="364">
        <v>42600</v>
      </c>
      <c r="H12" s="365">
        <v>43002</v>
      </c>
      <c r="I12" s="365">
        <v>-402</v>
      </c>
      <c r="J12" s="366">
        <v>-0.934840239988838</v>
      </c>
      <c r="K12" s="365">
        <v>16242</v>
      </c>
      <c r="L12" s="365">
        <v>16621</v>
      </c>
      <c r="M12" s="365">
        <v>-379</v>
      </c>
      <c r="N12" s="367">
        <v>-2.28024787918898</v>
      </c>
    </row>
    <row r="13" spans="1:14" ht="34.5" customHeight="1">
      <c r="A13" s="369"/>
      <c r="B13" s="584" t="s">
        <v>18</v>
      </c>
      <c r="C13" s="584"/>
      <c r="D13" s="584"/>
      <c r="E13" s="584"/>
      <c r="F13" s="370"/>
      <c r="G13" s="371">
        <v>125</v>
      </c>
      <c r="H13" s="372">
        <v>130</v>
      </c>
      <c r="I13" s="372">
        <v>-5</v>
      </c>
      <c r="J13" s="373">
        <v>-3.84615384615385</v>
      </c>
      <c r="K13" s="372">
        <v>220</v>
      </c>
      <c r="L13" s="372">
        <v>188</v>
      </c>
      <c r="M13" s="372">
        <v>32</v>
      </c>
      <c r="N13" s="374">
        <v>17.0212765957447</v>
      </c>
    </row>
    <row r="14" spans="1:14" ht="34.5" customHeight="1">
      <c r="A14" s="375"/>
      <c r="B14" s="583" t="s">
        <v>19</v>
      </c>
      <c r="C14" s="583"/>
      <c r="D14" s="583"/>
      <c r="E14" s="583"/>
      <c r="F14" s="376"/>
      <c r="G14" s="377">
        <v>388</v>
      </c>
      <c r="H14" s="378">
        <v>411</v>
      </c>
      <c r="I14" s="378">
        <v>-23</v>
      </c>
      <c r="J14" s="379">
        <v>-5.59610705596107</v>
      </c>
      <c r="K14" s="378">
        <v>534</v>
      </c>
      <c r="L14" s="378">
        <v>541</v>
      </c>
      <c r="M14" s="378">
        <v>-7</v>
      </c>
      <c r="N14" s="380">
        <v>-1.29390018484288</v>
      </c>
    </row>
    <row r="15" spans="1:14" ht="34.5" customHeight="1">
      <c r="A15" s="375"/>
      <c r="B15" s="583" t="s">
        <v>20</v>
      </c>
      <c r="C15" s="583"/>
      <c r="D15" s="583"/>
      <c r="E15" s="583"/>
      <c r="F15" s="376"/>
      <c r="G15" s="377">
        <v>45</v>
      </c>
      <c r="H15" s="378">
        <v>45</v>
      </c>
      <c r="I15" s="378">
        <v>0</v>
      </c>
      <c r="J15" s="379" t="s">
        <v>40</v>
      </c>
      <c r="K15" s="378">
        <v>44</v>
      </c>
      <c r="L15" s="378">
        <v>22</v>
      </c>
      <c r="M15" s="378">
        <v>22</v>
      </c>
      <c r="N15" s="380">
        <v>100</v>
      </c>
    </row>
    <row r="16" spans="1:14" ht="34.5" customHeight="1">
      <c r="A16" s="375"/>
      <c r="B16" s="583" t="s">
        <v>21</v>
      </c>
      <c r="C16" s="583"/>
      <c r="D16" s="583"/>
      <c r="E16" s="583"/>
      <c r="F16" s="376"/>
      <c r="G16" s="377">
        <v>95</v>
      </c>
      <c r="H16" s="378">
        <v>127</v>
      </c>
      <c r="I16" s="378">
        <v>-32</v>
      </c>
      <c r="J16" s="379">
        <v>-25.1968503937008</v>
      </c>
      <c r="K16" s="378">
        <v>94</v>
      </c>
      <c r="L16" s="378">
        <v>103</v>
      </c>
      <c r="M16" s="378">
        <v>-9</v>
      </c>
      <c r="N16" s="380">
        <v>-8.7378640776699</v>
      </c>
    </row>
    <row r="17" spans="1:14" ht="34.5" customHeight="1">
      <c r="A17" s="375"/>
      <c r="B17" s="583" t="s">
        <v>23</v>
      </c>
      <c r="C17" s="583"/>
      <c r="D17" s="583"/>
      <c r="E17" s="583"/>
      <c r="F17" s="376"/>
      <c r="G17" s="377">
        <v>4</v>
      </c>
      <c r="H17" s="378">
        <v>6</v>
      </c>
      <c r="I17" s="378">
        <v>-2</v>
      </c>
      <c r="J17" s="379">
        <v>-33.3333333333333</v>
      </c>
      <c r="K17" s="378">
        <v>13</v>
      </c>
      <c r="L17" s="378">
        <v>14</v>
      </c>
      <c r="M17" s="378">
        <v>-1</v>
      </c>
      <c r="N17" s="380">
        <v>-7.14285714285714</v>
      </c>
    </row>
    <row r="18" spans="1:14" ht="34.5" customHeight="1">
      <c r="A18" s="375"/>
      <c r="B18" s="583" t="s">
        <v>24</v>
      </c>
      <c r="C18" s="583"/>
      <c r="D18" s="583"/>
      <c r="E18" s="583"/>
      <c r="F18" s="376"/>
      <c r="G18" s="377">
        <v>1257</v>
      </c>
      <c r="H18" s="378">
        <v>1278</v>
      </c>
      <c r="I18" s="378">
        <v>-21</v>
      </c>
      <c r="J18" s="379">
        <v>-1.64319248826291</v>
      </c>
      <c r="K18" s="378">
        <v>1235</v>
      </c>
      <c r="L18" s="378">
        <v>1210</v>
      </c>
      <c r="M18" s="378">
        <v>25</v>
      </c>
      <c r="N18" s="380">
        <v>2.06611570247934</v>
      </c>
    </row>
    <row r="19" spans="1:14" ht="34.5" customHeight="1">
      <c r="A19" s="381"/>
      <c r="B19" s="583" t="s">
        <v>25</v>
      </c>
      <c r="C19" s="583"/>
      <c r="D19" s="583"/>
      <c r="E19" s="583"/>
      <c r="F19" s="382"/>
      <c r="G19" s="377">
        <v>2782</v>
      </c>
      <c r="H19" s="378">
        <v>3030</v>
      </c>
      <c r="I19" s="378">
        <v>-248</v>
      </c>
      <c r="J19" s="379">
        <v>-8.18481848184818</v>
      </c>
      <c r="K19" s="378">
        <v>3219</v>
      </c>
      <c r="L19" s="378">
        <v>3580</v>
      </c>
      <c r="M19" s="378">
        <v>-361</v>
      </c>
      <c r="N19" s="380">
        <v>-10.0837988826816</v>
      </c>
    </row>
    <row r="20" spans="1:14" ht="34.5" customHeight="1">
      <c r="A20" s="381"/>
      <c r="B20" s="583" t="s">
        <v>27</v>
      </c>
      <c r="C20" s="583"/>
      <c r="D20" s="583"/>
      <c r="E20" s="583"/>
      <c r="F20" s="382"/>
      <c r="G20" s="377">
        <v>554</v>
      </c>
      <c r="H20" s="378">
        <v>505</v>
      </c>
      <c r="I20" s="378">
        <v>49</v>
      </c>
      <c r="J20" s="379">
        <v>9.7029702970297</v>
      </c>
      <c r="K20" s="378">
        <v>625</v>
      </c>
      <c r="L20" s="378">
        <v>545</v>
      </c>
      <c r="M20" s="378">
        <v>80</v>
      </c>
      <c r="N20" s="380">
        <v>14.6788990825688</v>
      </c>
    </row>
    <row r="21" spans="1:14" ht="34.5" customHeight="1">
      <c r="A21" s="381"/>
      <c r="B21" s="583" t="s">
        <v>28</v>
      </c>
      <c r="C21" s="583"/>
      <c r="D21" s="583"/>
      <c r="E21" s="583"/>
      <c r="F21" s="382"/>
      <c r="G21" s="377">
        <v>1578</v>
      </c>
      <c r="H21" s="378">
        <v>1688</v>
      </c>
      <c r="I21" s="378">
        <v>-110</v>
      </c>
      <c r="J21" s="379">
        <v>-6.51658767772512</v>
      </c>
      <c r="K21" s="378">
        <v>2013</v>
      </c>
      <c r="L21" s="378">
        <v>2175</v>
      </c>
      <c r="M21" s="378">
        <v>-162</v>
      </c>
      <c r="N21" s="380">
        <v>-7.44827586206897</v>
      </c>
    </row>
    <row r="22" spans="1:14" ht="34.5" customHeight="1">
      <c r="A22" s="381"/>
      <c r="B22" s="583" t="s">
        <v>334</v>
      </c>
      <c r="C22" s="583"/>
      <c r="D22" s="583"/>
      <c r="E22" s="583"/>
      <c r="F22" s="382"/>
      <c r="G22" s="377">
        <v>27675</v>
      </c>
      <c r="H22" s="378">
        <v>27914</v>
      </c>
      <c r="I22" s="378">
        <v>-239</v>
      </c>
      <c r="J22" s="379">
        <v>-0.856201189367343</v>
      </c>
      <c r="K22" s="378">
        <v>3028</v>
      </c>
      <c r="L22" s="378">
        <v>3050</v>
      </c>
      <c r="M22" s="378">
        <v>-22</v>
      </c>
      <c r="N22" s="380">
        <v>-0.721311475409836</v>
      </c>
    </row>
    <row r="23" spans="1:14" ht="34.5" customHeight="1">
      <c r="A23" s="381"/>
      <c r="B23" s="583" t="s">
        <v>34</v>
      </c>
      <c r="C23" s="583"/>
      <c r="D23" s="583"/>
      <c r="E23" s="583"/>
      <c r="F23" s="382"/>
      <c r="G23" s="377">
        <v>3938</v>
      </c>
      <c r="H23" s="378">
        <v>3733</v>
      </c>
      <c r="I23" s="378">
        <v>205</v>
      </c>
      <c r="J23" s="379">
        <v>5.49156174658452</v>
      </c>
      <c r="K23" s="378">
        <v>1846</v>
      </c>
      <c r="L23" s="378">
        <v>1743</v>
      </c>
      <c r="M23" s="378">
        <v>103</v>
      </c>
      <c r="N23" s="380">
        <v>5.90935169248422</v>
      </c>
    </row>
    <row r="24" spans="1:14" ht="34.5" customHeight="1">
      <c r="A24" s="381"/>
      <c r="B24" s="583" t="s">
        <v>47</v>
      </c>
      <c r="C24" s="583"/>
      <c r="D24" s="583"/>
      <c r="E24" s="583"/>
      <c r="F24" s="382"/>
      <c r="G24" s="377">
        <v>154</v>
      </c>
      <c r="H24" s="378">
        <v>304</v>
      </c>
      <c r="I24" s="378">
        <v>-150</v>
      </c>
      <c r="J24" s="379">
        <v>-49.3421052631579</v>
      </c>
      <c r="K24" s="378">
        <v>639</v>
      </c>
      <c r="L24" s="378">
        <v>648</v>
      </c>
      <c r="M24" s="378">
        <v>-9</v>
      </c>
      <c r="N24" s="380">
        <v>-1.38888888888889</v>
      </c>
    </row>
    <row r="25" spans="1:14" ht="34.5" customHeight="1">
      <c r="A25" s="381"/>
      <c r="B25" s="583" t="s">
        <v>333</v>
      </c>
      <c r="C25" s="583"/>
      <c r="D25" s="583"/>
      <c r="E25" s="583"/>
      <c r="F25" s="382"/>
      <c r="G25" s="377">
        <v>146</v>
      </c>
      <c r="H25" s="378">
        <v>127</v>
      </c>
      <c r="I25" s="378">
        <v>19</v>
      </c>
      <c r="J25" s="379">
        <v>14.9606299212598</v>
      </c>
      <c r="K25" s="378">
        <v>197</v>
      </c>
      <c r="L25" s="378">
        <v>157</v>
      </c>
      <c r="M25" s="378">
        <v>40</v>
      </c>
      <c r="N25" s="380">
        <v>25.4777070063694</v>
      </c>
    </row>
    <row r="26" spans="1:14" ht="34.5" customHeight="1">
      <c r="A26" s="375"/>
      <c r="B26" s="583" t="s">
        <v>332</v>
      </c>
      <c r="C26" s="583"/>
      <c r="D26" s="583"/>
      <c r="E26" s="583"/>
      <c r="F26" s="376"/>
      <c r="G26" s="377">
        <v>488</v>
      </c>
      <c r="H26" s="378">
        <v>564</v>
      </c>
      <c r="I26" s="378">
        <v>-76</v>
      </c>
      <c r="J26" s="379">
        <v>-13.4751773049645</v>
      </c>
      <c r="K26" s="378">
        <v>457</v>
      </c>
      <c r="L26" s="378">
        <v>518</v>
      </c>
      <c r="M26" s="378">
        <v>-61</v>
      </c>
      <c r="N26" s="380">
        <v>-11.7760617760618</v>
      </c>
    </row>
    <row r="27" spans="1:14" ht="34.5" customHeight="1">
      <c r="A27" s="381"/>
      <c r="B27" s="583" t="s">
        <v>331</v>
      </c>
      <c r="C27" s="583"/>
      <c r="D27" s="583"/>
      <c r="E27" s="583"/>
      <c r="F27" s="382"/>
      <c r="G27" s="377">
        <v>43</v>
      </c>
      <c r="H27" s="378">
        <v>54</v>
      </c>
      <c r="I27" s="378">
        <v>-11</v>
      </c>
      <c r="J27" s="379">
        <v>-20.3703703703704</v>
      </c>
      <c r="K27" s="378">
        <v>47</v>
      </c>
      <c r="L27" s="378">
        <v>72</v>
      </c>
      <c r="M27" s="378">
        <v>-25</v>
      </c>
      <c r="N27" s="380">
        <v>-34.7222222222222</v>
      </c>
    </row>
    <row r="28" spans="1:14" ht="34.5" customHeight="1">
      <c r="A28" s="381"/>
      <c r="B28" s="583" t="s">
        <v>366</v>
      </c>
      <c r="C28" s="583"/>
      <c r="D28" s="583"/>
      <c r="E28" s="583"/>
      <c r="F28" s="382"/>
      <c r="G28" s="377">
        <v>4</v>
      </c>
      <c r="H28" s="378">
        <v>3</v>
      </c>
      <c r="I28" s="378">
        <v>1</v>
      </c>
      <c r="J28" s="379">
        <v>33.3333333333333</v>
      </c>
      <c r="K28" s="378">
        <v>5</v>
      </c>
      <c r="L28" s="378">
        <v>2</v>
      </c>
      <c r="M28" s="378">
        <v>3</v>
      </c>
      <c r="N28" s="380">
        <v>150</v>
      </c>
    </row>
    <row r="29" spans="1:14" ht="34.5" customHeight="1">
      <c r="A29" s="381"/>
      <c r="B29" s="583" t="s">
        <v>330</v>
      </c>
      <c r="C29" s="583"/>
      <c r="D29" s="583"/>
      <c r="E29" s="583"/>
      <c r="F29" s="382"/>
      <c r="G29" s="377">
        <v>126</v>
      </c>
      <c r="H29" s="378">
        <v>146</v>
      </c>
      <c r="I29" s="378">
        <v>-20</v>
      </c>
      <c r="J29" s="379">
        <v>-13.6986301369863</v>
      </c>
      <c r="K29" s="378">
        <v>239</v>
      </c>
      <c r="L29" s="378">
        <v>276</v>
      </c>
      <c r="M29" s="378">
        <v>-37</v>
      </c>
      <c r="N29" s="380">
        <v>-13.4057971014493</v>
      </c>
    </row>
    <row r="30" spans="1:14" ht="34.5" customHeight="1">
      <c r="A30" s="381"/>
      <c r="B30" s="583" t="s">
        <v>329</v>
      </c>
      <c r="C30" s="583"/>
      <c r="D30" s="583"/>
      <c r="E30" s="583"/>
      <c r="F30" s="382"/>
      <c r="G30" s="377">
        <v>44</v>
      </c>
      <c r="H30" s="378">
        <v>57</v>
      </c>
      <c r="I30" s="378">
        <v>-13</v>
      </c>
      <c r="J30" s="379">
        <v>-22.8070175438597</v>
      </c>
      <c r="K30" s="378">
        <v>62</v>
      </c>
      <c r="L30" s="378">
        <v>83</v>
      </c>
      <c r="M30" s="378">
        <v>-21</v>
      </c>
      <c r="N30" s="380">
        <v>-25.3012048192771</v>
      </c>
    </row>
    <row r="31" spans="1:14" ht="34.5" customHeight="1">
      <c r="A31" s="381"/>
      <c r="B31" s="583" t="s">
        <v>242</v>
      </c>
      <c r="C31" s="583"/>
      <c r="D31" s="583"/>
      <c r="E31" s="583"/>
      <c r="F31" s="382"/>
      <c r="G31" s="377">
        <v>960</v>
      </c>
      <c r="H31" s="378">
        <v>849</v>
      </c>
      <c r="I31" s="378">
        <v>111</v>
      </c>
      <c r="J31" s="379">
        <v>13.0742049469965</v>
      </c>
      <c r="K31" s="378">
        <v>547</v>
      </c>
      <c r="L31" s="378">
        <v>535</v>
      </c>
      <c r="M31" s="378">
        <v>12</v>
      </c>
      <c r="N31" s="380">
        <v>2.24299065420561</v>
      </c>
    </row>
    <row r="32" spans="1:14" ht="34.5" customHeight="1">
      <c r="A32" s="381"/>
      <c r="B32" s="583" t="s">
        <v>328</v>
      </c>
      <c r="C32" s="583"/>
      <c r="D32" s="583"/>
      <c r="E32" s="583"/>
      <c r="F32" s="382"/>
      <c r="G32" s="377">
        <v>13</v>
      </c>
      <c r="H32" s="378">
        <v>30</v>
      </c>
      <c r="I32" s="378">
        <v>-17</v>
      </c>
      <c r="J32" s="379">
        <v>-56.6666666666667</v>
      </c>
      <c r="K32" s="378">
        <v>22</v>
      </c>
      <c r="L32" s="378">
        <v>47</v>
      </c>
      <c r="M32" s="378">
        <v>-25</v>
      </c>
      <c r="N32" s="380">
        <v>-53.1914893617021</v>
      </c>
    </row>
    <row r="33" spans="1:14" ht="34.5" customHeight="1" thickBot="1">
      <c r="A33" s="383"/>
      <c r="B33" s="471" t="s">
        <v>89</v>
      </c>
      <c r="C33" s="471"/>
      <c r="D33" s="471"/>
      <c r="E33" s="471"/>
      <c r="F33" s="384"/>
      <c r="G33" s="385">
        <v>2181</v>
      </c>
      <c r="H33" s="386">
        <v>2001</v>
      </c>
      <c r="I33" s="386">
        <v>180</v>
      </c>
      <c r="J33" s="387">
        <v>8.99550224887556</v>
      </c>
      <c r="K33" s="386">
        <v>1156</v>
      </c>
      <c r="L33" s="386">
        <v>1112</v>
      </c>
      <c r="M33" s="386">
        <v>44</v>
      </c>
      <c r="N33" s="388">
        <v>3.9568345323741</v>
      </c>
    </row>
    <row r="34" ht="34.5" customHeight="1" thickBot="1"/>
    <row r="35" spans="1:14" ht="34.5" customHeight="1" thickBot="1">
      <c r="A35" s="389"/>
      <c r="B35" s="585" t="s">
        <v>327</v>
      </c>
      <c r="C35" s="585"/>
      <c r="D35" s="585"/>
      <c r="E35" s="585"/>
      <c r="F35" s="390"/>
      <c r="G35" s="391">
        <v>56612</v>
      </c>
      <c r="H35" s="392">
        <v>57524</v>
      </c>
      <c r="I35" s="392">
        <v>-912</v>
      </c>
      <c r="J35" s="393">
        <v>-1.5854252138238</v>
      </c>
      <c r="K35" s="392">
        <v>26064</v>
      </c>
      <c r="L35" s="392">
        <v>27169</v>
      </c>
      <c r="M35" s="392">
        <v>-1105</v>
      </c>
      <c r="N35" s="394">
        <v>-4.06713533806912</v>
      </c>
    </row>
    <row r="37" ht="34.5" customHeight="1">
      <c r="B37" s="180" t="s">
        <v>326</v>
      </c>
    </row>
  </sheetData>
  <sheetProtection/>
  <mergeCells count="44">
    <mergeCell ref="B33:E33"/>
    <mergeCell ref="B35:E35"/>
    <mergeCell ref="B25:E25"/>
    <mergeCell ref="B26:E26"/>
    <mergeCell ref="B27:E27"/>
    <mergeCell ref="B28:E28"/>
    <mergeCell ref="B29:E29"/>
    <mergeCell ref="B30:E30"/>
    <mergeCell ref="B20:E20"/>
    <mergeCell ref="B21:E21"/>
    <mergeCell ref="B22:E22"/>
    <mergeCell ref="B23:E23"/>
    <mergeCell ref="B31:E31"/>
    <mergeCell ref="B32:E32"/>
    <mergeCell ref="I10:I11"/>
    <mergeCell ref="J10:J11"/>
    <mergeCell ref="B24:E24"/>
    <mergeCell ref="B13:E13"/>
    <mergeCell ref="B14:E14"/>
    <mergeCell ref="B15:E15"/>
    <mergeCell ref="B16:E16"/>
    <mergeCell ref="B17:E17"/>
    <mergeCell ref="B18:E18"/>
    <mergeCell ref="B19:E19"/>
    <mergeCell ref="N10:N11"/>
    <mergeCell ref="I8:J9"/>
    <mergeCell ref="K8:K9"/>
    <mergeCell ref="L8:L9"/>
    <mergeCell ref="M8:N9"/>
    <mergeCell ref="C9:E9"/>
    <mergeCell ref="K10:K11"/>
    <mergeCell ref="L10:L11"/>
    <mergeCell ref="M10:M11"/>
    <mergeCell ref="B11:E11"/>
    <mergeCell ref="B12:E12"/>
    <mergeCell ref="B10:E10"/>
    <mergeCell ref="G10:G11"/>
    <mergeCell ref="H10:H11"/>
    <mergeCell ref="M3:O3"/>
    <mergeCell ref="D6:E6"/>
    <mergeCell ref="G6:J7"/>
    <mergeCell ref="K6:N7"/>
    <mergeCell ref="G8:G9"/>
    <mergeCell ref="H8:H9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5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showRowColHeaders="0" tabSelected="1" zoomScale="85" zoomScaleNormal="85" zoomScaleSheetLayoutView="75" zoomScalePageLayoutView="0" workbookViewId="0" topLeftCell="A1">
      <pane xSplit="6" ySplit="11" topLeftCell="G1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.140625" defaultRowHeight="34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18.57421875" style="197" customWidth="1"/>
    <col min="6" max="6" width="1.421875" style="197" customWidth="1"/>
    <col min="7" max="14" width="15.00390625" style="197" customWidth="1"/>
    <col min="15" max="15" width="6.57421875" style="197" customWidth="1"/>
    <col min="16" max="16384" width="9.00390625" style="197" customWidth="1"/>
  </cols>
  <sheetData>
    <row r="1" spans="1:16" s="311" customFormat="1" ht="18.75" customHeight="1">
      <c r="A1" s="310"/>
      <c r="B1" s="88" t="s">
        <v>348</v>
      </c>
      <c r="C1" s="310"/>
      <c r="D1" s="310"/>
      <c r="E1" s="310"/>
      <c r="F1" s="310"/>
      <c r="G1" s="4" t="s">
        <v>347</v>
      </c>
      <c r="P1" s="312"/>
    </row>
    <row r="2" spans="1:7" s="178" customFormat="1" ht="18.75" customHeight="1">
      <c r="A2" s="174"/>
      <c r="B2" s="174"/>
      <c r="C2" s="174"/>
      <c r="D2" s="174"/>
      <c r="E2" s="174"/>
      <c r="F2" s="174"/>
      <c r="G2" s="300"/>
    </row>
    <row r="3" spans="1:15" s="178" customFormat="1" ht="15.75" customHeight="1">
      <c r="A3" s="174"/>
      <c r="B3" s="174"/>
      <c r="C3" s="174"/>
      <c r="D3" s="174"/>
      <c r="E3" s="174"/>
      <c r="F3" s="174"/>
      <c r="M3" s="487"/>
      <c r="N3" s="487"/>
      <c r="O3" s="487"/>
    </row>
    <row r="4" spans="1:13" s="178" customFormat="1" ht="15.75" customHeight="1">
      <c r="A4" s="179"/>
      <c r="B4" s="180"/>
      <c r="C4" s="180"/>
      <c r="D4" s="180"/>
      <c r="E4" s="180"/>
      <c r="F4" s="180"/>
      <c r="M4" s="289"/>
    </row>
    <row r="5" spans="1:6" s="178" customFormat="1" ht="15.75" customHeight="1" thickBot="1">
      <c r="A5" s="179"/>
      <c r="B5" s="179"/>
      <c r="C5" s="179"/>
      <c r="D5" s="179"/>
      <c r="E5" s="179"/>
      <c r="F5" s="179"/>
    </row>
    <row r="6" spans="1:14" s="178" customFormat="1" ht="15.75" customHeight="1">
      <c r="A6" s="185"/>
      <c r="B6" s="186"/>
      <c r="C6" s="186"/>
      <c r="D6" s="444"/>
      <c r="E6" s="444"/>
      <c r="F6" s="186"/>
      <c r="G6" s="524" t="s">
        <v>317</v>
      </c>
      <c r="H6" s="525"/>
      <c r="I6" s="525"/>
      <c r="J6" s="526"/>
      <c r="K6" s="530" t="s">
        <v>316</v>
      </c>
      <c r="L6" s="525"/>
      <c r="M6" s="525"/>
      <c r="N6" s="531"/>
    </row>
    <row r="7" spans="1:14" s="178" customFormat="1" ht="15.75" customHeight="1">
      <c r="A7" s="187"/>
      <c r="B7" s="179"/>
      <c r="C7" s="179"/>
      <c r="D7" s="188"/>
      <c r="E7" s="188"/>
      <c r="F7" s="179"/>
      <c r="G7" s="527"/>
      <c r="H7" s="528"/>
      <c r="I7" s="528"/>
      <c r="J7" s="529"/>
      <c r="K7" s="532"/>
      <c r="L7" s="528"/>
      <c r="M7" s="528"/>
      <c r="N7" s="533"/>
    </row>
    <row r="8" spans="1:19" s="178" customFormat="1" ht="15.75" customHeight="1">
      <c r="A8" s="187"/>
      <c r="B8" s="179"/>
      <c r="C8" s="179"/>
      <c r="D8" s="188"/>
      <c r="E8" s="188"/>
      <c r="F8" s="179"/>
      <c r="G8" s="466" t="s">
        <v>8</v>
      </c>
      <c r="H8" s="457" t="s">
        <v>9</v>
      </c>
      <c r="I8" s="453" t="s">
        <v>10</v>
      </c>
      <c r="J8" s="454"/>
      <c r="K8" s="457" t="str">
        <f>G8</f>
        <v>平成２０年</v>
      </c>
      <c r="L8" s="457" t="str">
        <f>H8</f>
        <v>平成１９年</v>
      </c>
      <c r="M8" s="453" t="s">
        <v>10</v>
      </c>
      <c r="N8" s="498"/>
      <c r="S8" s="300"/>
    </row>
    <row r="9" spans="1:19" s="178" customFormat="1" ht="15.75" customHeight="1">
      <c r="A9" s="187"/>
      <c r="B9" s="586" t="s">
        <v>346</v>
      </c>
      <c r="C9" s="586"/>
      <c r="D9" s="586"/>
      <c r="E9" s="586"/>
      <c r="F9" s="179"/>
      <c r="G9" s="465"/>
      <c r="H9" s="458"/>
      <c r="I9" s="455"/>
      <c r="J9" s="456"/>
      <c r="K9" s="458"/>
      <c r="L9" s="458"/>
      <c r="M9" s="455"/>
      <c r="N9" s="499"/>
      <c r="S9" s="301"/>
    </row>
    <row r="10" spans="1:14" s="178" customFormat="1" ht="15.75" customHeight="1">
      <c r="A10" s="187"/>
      <c r="B10" s="464"/>
      <c r="C10" s="464"/>
      <c r="D10" s="464"/>
      <c r="E10" s="464"/>
      <c r="F10" s="179"/>
      <c r="G10" s="465" t="s">
        <v>12</v>
      </c>
      <c r="H10" s="458" t="s">
        <v>12</v>
      </c>
      <c r="I10" s="457" t="s">
        <v>13</v>
      </c>
      <c r="J10" s="461" t="s">
        <v>247</v>
      </c>
      <c r="K10" s="458" t="str">
        <f>G10</f>
        <v>1月～12月</v>
      </c>
      <c r="L10" s="458" t="str">
        <f>H10</f>
        <v>1月～12月</v>
      </c>
      <c r="M10" s="457" t="s">
        <v>196</v>
      </c>
      <c r="N10" s="502" t="s">
        <v>247</v>
      </c>
    </row>
    <row r="11" spans="1:14" s="174" customFormat="1" ht="15.75" customHeight="1" thickBot="1">
      <c r="A11" s="187"/>
      <c r="B11" s="464"/>
      <c r="C11" s="464"/>
      <c r="D11" s="464"/>
      <c r="E11" s="464"/>
      <c r="F11" s="179"/>
      <c r="G11" s="465"/>
      <c r="H11" s="458"/>
      <c r="I11" s="458"/>
      <c r="J11" s="462"/>
      <c r="K11" s="458"/>
      <c r="L11" s="458"/>
      <c r="M11" s="458"/>
      <c r="N11" s="503"/>
    </row>
    <row r="12" spans="1:14" s="181" customFormat="1" ht="34.5" customHeight="1" thickBot="1" thickTop="1">
      <c r="A12" s="303"/>
      <c r="B12" s="534" t="s">
        <v>345</v>
      </c>
      <c r="C12" s="534"/>
      <c r="D12" s="534"/>
      <c r="E12" s="534"/>
      <c r="F12" s="304"/>
      <c r="G12" s="279">
        <v>14012</v>
      </c>
      <c r="H12" s="280">
        <v>14522</v>
      </c>
      <c r="I12" s="280">
        <v>-510</v>
      </c>
      <c r="J12" s="305">
        <v>-3.51191295964743</v>
      </c>
      <c r="K12" s="280">
        <v>9822</v>
      </c>
      <c r="L12" s="280">
        <v>10548</v>
      </c>
      <c r="M12" s="280">
        <v>-726</v>
      </c>
      <c r="N12" s="306">
        <v>-6.88282138794084</v>
      </c>
    </row>
    <row r="13" spans="1:14" ht="34.5" customHeight="1">
      <c r="A13" s="198"/>
      <c r="B13" s="522" t="s">
        <v>279</v>
      </c>
      <c r="C13" s="522"/>
      <c r="D13" s="522"/>
      <c r="E13" s="522"/>
      <c r="F13" s="199"/>
      <c r="G13" s="234">
        <v>257</v>
      </c>
      <c r="H13" s="235">
        <v>335</v>
      </c>
      <c r="I13" s="235">
        <v>-78</v>
      </c>
      <c r="J13" s="307">
        <v>-23.2835820895522</v>
      </c>
      <c r="K13" s="235">
        <v>234</v>
      </c>
      <c r="L13" s="235">
        <v>316</v>
      </c>
      <c r="M13" s="235">
        <v>-82</v>
      </c>
      <c r="N13" s="203">
        <v>-25.9493670886076</v>
      </c>
    </row>
    <row r="14" spans="1:14" ht="34.5" customHeight="1">
      <c r="A14" s="204"/>
      <c r="B14" s="479" t="s">
        <v>344</v>
      </c>
      <c r="C14" s="479"/>
      <c r="D14" s="479"/>
      <c r="E14" s="479"/>
      <c r="F14" s="205"/>
      <c r="G14" s="242">
        <v>7</v>
      </c>
      <c r="H14" s="243">
        <v>10</v>
      </c>
      <c r="I14" s="243">
        <v>-3</v>
      </c>
      <c r="J14" s="308">
        <v>-30</v>
      </c>
      <c r="K14" s="243">
        <v>5</v>
      </c>
      <c r="L14" s="243">
        <v>10</v>
      </c>
      <c r="M14" s="243">
        <v>-5</v>
      </c>
      <c r="N14" s="209">
        <v>-50</v>
      </c>
    </row>
    <row r="15" spans="1:14" ht="34.5" customHeight="1">
      <c r="A15" s="204"/>
      <c r="B15" s="479" t="s">
        <v>343</v>
      </c>
      <c r="C15" s="479"/>
      <c r="D15" s="479"/>
      <c r="E15" s="479"/>
      <c r="F15" s="205"/>
      <c r="G15" s="242">
        <v>177</v>
      </c>
      <c r="H15" s="243">
        <v>196</v>
      </c>
      <c r="I15" s="243">
        <v>-19</v>
      </c>
      <c r="J15" s="308">
        <v>-9.69387755102041</v>
      </c>
      <c r="K15" s="243">
        <v>190</v>
      </c>
      <c r="L15" s="243">
        <v>218</v>
      </c>
      <c r="M15" s="243">
        <v>-28</v>
      </c>
      <c r="N15" s="209">
        <v>-12.8440366972477</v>
      </c>
    </row>
    <row r="16" spans="1:14" ht="34.5" customHeight="1">
      <c r="A16" s="204"/>
      <c r="B16" s="479" t="s">
        <v>342</v>
      </c>
      <c r="C16" s="479"/>
      <c r="D16" s="479"/>
      <c r="E16" s="479"/>
      <c r="F16" s="205"/>
      <c r="G16" s="242">
        <v>7</v>
      </c>
      <c r="H16" s="243">
        <v>11</v>
      </c>
      <c r="I16" s="243">
        <v>-4</v>
      </c>
      <c r="J16" s="308">
        <v>-36.3636363636364</v>
      </c>
      <c r="K16" s="243">
        <v>10</v>
      </c>
      <c r="L16" s="243">
        <v>10</v>
      </c>
      <c r="M16" s="243" t="s">
        <v>40</v>
      </c>
      <c r="N16" s="297" t="s">
        <v>40</v>
      </c>
    </row>
    <row r="17" spans="1:14" ht="34.5" customHeight="1">
      <c r="A17" s="204"/>
      <c r="B17" s="479" t="s">
        <v>341</v>
      </c>
      <c r="C17" s="479"/>
      <c r="D17" s="479"/>
      <c r="E17" s="479"/>
      <c r="F17" s="205"/>
      <c r="G17" s="242">
        <v>29</v>
      </c>
      <c r="H17" s="243">
        <v>30</v>
      </c>
      <c r="I17" s="243">
        <v>-1</v>
      </c>
      <c r="J17" s="308">
        <v>-3.33333333333333</v>
      </c>
      <c r="K17" s="243">
        <v>48</v>
      </c>
      <c r="L17" s="243">
        <v>58</v>
      </c>
      <c r="M17" s="243">
        <v>-10</v>
      </c>
      <c r="N17" s="209">
        <v>-17.2413793103448</v>
      </c>
    </row>
    <row r="18" spans="1:14" ht="34.5" customHeight="1">
      <c r="A18" s="204"/>
      <c r="B18" s="479" t="s">
        <v>278</v>
      </c>
      <c r="C18" s="479"/>
      <c r="D18" s="479"/>
      <c r="E18" s="479"/>
      <c r="F18" s="205"/>
      <c r="G18" s="242">
        <v>21</v>
      </c>
      <c r="H18" s="243">
        <v>18</v>
      </c>
      <c r="I18" s="243">
        <v>3</v>
      </c>
      <c r="J18" s="308">
        <v>16.6666666666667</v>
      </c>
      <c r="K18" s="243">
        <v>41</v>
      </c>
      <c r="L18" s="243">
        <v>48</v>
      </c>
      <c r="M18" s="243">
        <v>-7</v>
      </c>
      <c r="N18" s="209">
        <v>-14.5833333333333</v>
      </c>
    </row>
    <row r="19" spans="1:14" ht="34.5" customHeight="1">
      <c r="A19" s="204"/>
      <c r="B19" s="479" t="s">
        <v>340</v>
      </c>
      <c r="C19" s="479"/>
      <c r="D19" s="479"/>
      <c r="E19" s="479"/>
      <c r="F19" s="205"/>
      <c r="G19" s="242">
        <v>23</v>
      </c>
      <c r="H19" s="243">
        <v>16</v>
      </c>
      <c r="I19" s="243">
        <v>7</v>
      </c>
      <c r="J19" s="308">
        <v>43.75</v>
      </c>
      <c r="K19" s="243">
        <v>36</v>
      </c>
      <c r="L19" s="243">
        <v>27</v>
      </c>
      <c r="M19" s="243">
        <v>9</v>
      </c>
      <c r="N19" s="209">
        <v>33.3333333333333</v>
      </c>
    </row>
    <row r="20" spans="1:14" ht="34.5" customHeight="1">
      <c r="A20" s="204"/>
      <c r="B20" s="479" t="s">
        <v>339</v>
      </c>
      <c r="C20" s="479"/>
      <c r="D20" s="479"/>
      <c r="E20" s="479"/>
      <c r="F20" s="205"/>
      <c r="G20" s="242">
        <v>2</v>
      </c>
      <c r="H20" s="243" t="s">
        <v>40</v>
      </c>
      <c r="I20" s="243">
        <v>2</v>
      </c>
      <c r="J20" s="308" t="s">
        <v>40</v>
      </c>
      <c r="K20" s="243">
        <v>5</v>
      </c>
      <c r="L20" s="243" t="s">
        <v>40</v>
      </c>
      <c r="M20" s="243">
        <v>5</v>
      </c>
      <c r="N20" s="209" t="s">
        <v>40</v>
      </c>
    </row>
    <row r="21" spans="1:14" ht="34.5" customHeight="1">
      <c r="A21" s="204"/>
      <c r="B21" s="479" t="s">
        <v>277</v>
      </c>
      <c r="C21" s="479"/>
      <c r="D21" s="479"/>
      <c r="E21" s="479"/>
      <c r="F21" s="205"/>
      <c r="G21" s="242">
        <v>416</v>
      </c>
      <c r="H21" s="243">
        <v>508</v>
      </c>
      <c r="I21" s="243">
        <v>-92</v>
      </c>
      <c r="J21" s="308">
        <v>-18.1102362204724</v>
      </c>
      <c r="K21" s="243">
        <v>516</v>
      </c>
      <c r="L21" s="243">
        <v>629</v>
      </c>
      <c r="M21" s="243">
        <v>-113</v>
      </c>
      <c r="N21" s="209">
        <v>-17.9650238473768</v>
      </c>
    </row>
    <row r="22" spans="1:14" ht="34.5" customHeight="1">
      <c r="A22" s="204"/>
      <c r="B22" s="479" t="s">
        <v>276</v>
      </c>
      <c r="C22" s="479"/>
      <c r="D22" s="479"/>
      <c r="E22" s="479"/>
      <c r="F22" s="205"/>
      <c r="G22" s="242">
        <v>514</v>
      </c>
      <c r="H22" s="243">
        <v>299</v>
      </c>
      <c r="I22" s="243">
        <v>215</v>
      </c>
      <c r="J22" s="308">
        <v>71.9063545150502</v>
      </c>
      <c r="K22" s="243">
        <v>110</v>
      </c>
      <c r="L22" s="243">
        <v>143</v>
      </c>
      <c r="M22" s="243">
        <v>-33</v>
      </c>
      <c r="N22" s="209">
        <v>-23.0769230769231</v>
      </c>
    </row>
    <row r="23" spans="1:14" ht="34.5" customHeight="1">
      <c r="A23" s="204"/>
      <c r="B23" s="479" t="s">
        <v>275</v>
      </c>
      <c r="C23" s="479"/>
      <c r="D23" s="479"/>
      <c r="E23" s="479"/>
      <c r="F23" s="205"/>
      <c r="G23" s="242">
        <v>128</v>
      </c>
      <c r="H23" s="243">
        <v>179</v>
      </c>
      <c r="I23" s="243">
        <v>-51</v>
      </c>
      <c r="J23" s="308">
        <v>-28.4916201117318</v>
      </c>
      <c r="K23" s="243">
        <v>123</v>
      </c>
      <c r="L23" s="243">
        <v>126</v>
      </c>
      <c r="M23" s="243">
        <v>-3</v>
      </c>
      <c r="N23" s="209">
        <v>-2.38095238095238</v>
      </c>
    </row>
    <row r="24" spans="1:14" ht="34.5" customHeight="1">
      <c r="A24" s="204"/>
      <c r="B24" s="479" t="s">
        <v>274</v>
      </c>
      <c r="C24" s="479"/>
      <c r="D24" s="479"/>
      <c r="E24" s="479"/>
      <c r="F24" s="205"/>
      <c r="G24" s="242">
        <v>120</v>
      </c>
      <c r="H24" s="243">
        <v>155</v>
      </c>
      <c r="I24" s="243">
        <v>-35</v>
      </c>
      <c r="J24" s="308">
        <v>-22.5806451612903</v>
      </c>
      <c r="K24" s="243">
        <v>97</v>
      </c>
      <c r="L24" s="243">
        <v>107</v>
      </c>
      <c r="M24" s="243">
        <v>-10</v>
      </c>
      <c r="N24" s="209">
        <v>-9.34579439252336</v>
      </c>
    </row>
    <row r="25" spans="1:14" ht="34.5" customHeight="1">
      <c r="A25" s="204"/>
      <c r="B25" s="479" t="s">
        <v>273</v>
      </c>
      <c r="C25" s="479"/>
      <c r="D25" s="479"/>
      <c r="E25" s="479"/>
      <c r="F25" s="205"/>
      <c r="G25" s="242">
        <v>145</v>
      </c>
      <c r="H25" s="243">
        <v>161</v>
      </c>
      <c r="I25" s="243">
        <v>-16</v>
      </c>
      <c r="J25" s="308">
        <v>-9.93788819875776</v>
      </c>
      <c r="K25" s="243">
        <v>126</v>
      </c>
      <c r="L25" s="243">
        <v>115</v>
      </c>
      <c r="M25" s="243">
        <v>11</v>
      </c>
      <c r="N25" s="209">
        <v>9.56521739130435</v>
      </c>
    </row>
    <row r="26" spans="1:14" ht="34.5" customHeight="1">
      <c r="A26" s="204"/>
      <c r="B26" s="479" t="s">
        <v>272</v>
      </c>
      <c r="C26" s="479"/>
      <c r="D26" s="479"/>
      <c r="E26" s="479"/>
      <c r="F26" s="205"/>
      <c r="G26" s="242">
        <v>150</v>
      </c>
      <c r="H26" s="243">
        <v>171</v>
      </c>
      <c r="I26" s="243">
        <v>-21</v>
      </c>
      <c r="J26" s="308">
        <v>-12.280701754386</v>
      </c>
      <c r="K26" s="243">
        <v>130</v>
      </c>
      <c r="L26" s="243">
        <v>125</v>
      </c>
      <c r="M26" s="243">
        <v>5</v>
      </c>
      <c r="N26" s="209">
        <v>4</v>
      </c>
    </row>
    <row r="27" spans="1:14" ht="34.5" customHeight="1">
      <c r="A27" s="204"/>
      <c r="B27" s="479" t="s">
        <v>271</v>
      </c>
      <c r="C27" s="479"/>
      <c r="D27" s="479"/>
      <c r="E27" s="479"/>
      <c r="F27" s="205"/>
      <c r="G27" s="242">
        <v>1</v>
      </c>
      <c r="H27" s="243">
        <v>2</v>
      </c>
      <c r="I27" s="243">
        <v>-1</v>
      </c>
      <c r="J27" s="308">
        <v>-50</v>
      </c>
      <c r="K27" s="243">
        <v>1</v>
      </c>
      <c r="L27" s="243">
        <v>3</v>
      </c>
      <c r="M27" s="243">
        <v>-2</v>
      </c>
      <c r="N27" s="209">
        <v>-66.6666666666667</v>
      </c>
    </row>
    <row r="28" spans="1:14" ht="34.5" customHeight="1">
      <c r="A28" s="204"/>
      <c r="B28" s="479" t="s">
        <v>265</v>
      </c>
      <c r="C28" s="479"/>
      <c r="D28" s="479"/>
      <c r="E28" s="479"/>
      <c r="F28" s="205"/>
      <c r="G28" s="242">
        <v>578</v>
      </c>
      <c r="H28" s="243">
        <v>580</v>
      </c>
      <c r="I28" s="243">
        <v>-2</v>
      </c>
      <c r="J28" s="308">
        <v>-0.344827586206897</v>
      </c>
      <c r="K28" s="243">
        <v>416</v>
      </c>
      <c r="L28" s="243">
        <v>428</v>
      </c>
      <c r="M28" s="243">
        <v>-12</v>
      </c>
      <c r="N28" s="209">
        <v>-2.80373831775701</v>
      </c>
    </row>
    <row r="29" spans="1:14" ht="34.5" customHeight="1">
      <c r="A29" s="204"/>
      <c r="B29" s="479" t="s">
        <v>264</v>
      </c>
      <c r="C29" s="479"/>
      <c r="D29" s="479"/>
      <c r="E29" s="479"/>
      <c r="F29" s="205"/>
      <c r="G29" s="242">
        <v>15</v>
      </c>
      <c r="H29" s="243">
        <v>17</v>
      </c>
      <c r="I29" s="243">
        <v>-2</v>
      </c>
      <c r="J29" s="308">
        <v>-11.7647058823529</v>
      </c>
      <c r="K29" s="243">
        <v>4</v>
      </c>
      <c r="L29" s="243">
        <v>4</v>
      </c>
      <c r="M29" s="243" t="s">
        <v>40</v>
      </c>
      <c r="N29" s="297" t="s">
        <v>40</v>
      </c>
    </row>
    <row r="30" spans="1:14" ht="34.5" customHeight="1">
      <c r="A30" s="204"/>
      <c r="B30" s="479" t="s">
        <v>263</v>
      </c>
      <c r="C30" s="479"/>
      <c r="D30" s="479"/>
      <c r="E30" s="479"/>
      <c r="F30" s="205"/>
      <c r="G30" s="242">
        <v>344</v>
      </c>
      <c r="H30" s="243">
        <v>347</v>
      </c>
      <c r="I30" s="243">
        <v>-3</v>
      </c>
      <c r="J30" s="308">
        <v>-0.864553314121037</v>
      </c>
      <c r="K30" s="243">
        <v>119</v>
      </c>
      <c r="L30" s="243">
        <v>130</v>
      </c>
      <c r="M30" s="243">
        <v>-11</v>
      </c>
      <c r="N30" s="209">
        <v>-8.46153846153846</v>
      </c>
    </row>
    <row r="31" spans="1:14" ht="34.5" customHeight="1">
      <c r="A31" s="204"/>
      <c r="B31" s="479" t="s">
        <v>262</v>
      </c>
      <c r="C31" s="479"/>
      <c r="D31" s="479"/>
      <c r="E31" s="479"/>
      <c r="F31" s="205"/>
      <c r="G31" s="242">
        <v>2</v>
      </c>
      <c r="H31" s="243">
        <v>2</v>
      </c>
      <c r="I31" s="243" t="s">
        <v>40</v>
      </c>
      <c r="J31" s="308" t="s">
        <v>40</v>
      </c>
      <c r="K31" s="243" t="s">
        <v>40</v>
      </c>
      <c r="L31" s="243">
        <v>1</v>
      </c>
      <c r="M31" s="243">
        <v>-1</v>
      </c>
      <c r="N31" s="209">
        <v>-100</v>
      </c>
    </row>
    <row r="32" spans="1:14" ht="34.5" customHeight="1">
      <c r="A32" s="204"/>
      <c r="B32" s="479" t="s">
        <v>261</v>
      </c>
      <c r="C32" s="479"/>
      <c r="D32" s="479"/>
      <c r="E32" s="479"/>
      <c r="F32" s="205"/>
      <c r="G32" s="242">
        <v>1354</v>
      </c>
      <c r="H32" s="243">
        <v>1121</v>
      </c>
      <c r="I32" s="243">
        <v>233</v>
      </c>
      <c r="J32" s="308">
        <v>20.7850133809099</v>
      </c>
      <c r="K32" s="243">
        <v>843</v>
      </c>
      <c r="L32" s="243">
        <v>664</v>
      </c>
      <c r="M32" s="243">
        <v>179</v>
      </c>
      <c r="N32" s="209">
        <v>26.9578313253012</v>
      </c>
    </row>
    <row r="33" spans="1:14" ht="34.5" customHeight="1">
      <c r="A33" s="204"/>
      <c r="B33" s="479" t="s">
        <v>260</v>
      </c>
      <c r="C33" s="479"/>
      <c r="D33" s="479"/>
      <c r="E33" s="479"/>
      <c r="F33" s="205"/>
      <c r="G33" s="242">
        <v>8406</v>
      </c>
      <c r="H33" s="243">
        <v>9156</v>
      </c>
      <c r="I33" s="243">
        <v>-750</v>
      </c>
      <c r="J33" s="308">
        <v>-8.1913499344692</v>
      </c>
      <c r="K33" s="243">
        <v>5735</v>
      </c>
      <c r="L33" s="243">
        <v>6319</v>
      </c>
      <c r="M33" s="243">
        <v>-584</v>
      </c>
      <c r="N33" s="209">
        <v>-9.24196866592815</v>
      </c>
    </row>
    <row r="34" spans="1:14" ht="34.5" customHeight="1">
      <c r="A34" s="204"/>
      <c r="B34" s="479" t="s">
        <v>258</v>
      </c>
      <c r="C34" s="479"/>
      <c r="D34" s="479"/>
      <c r="E34" s="479"/>
      <c r="F34" s="205"/>
      <c r="G34" s="242">
        <v>181</v>
      </c>
      <c r="H34" s="243">
        <v>211</v>
      </c>
      <c r="I34" s="243">
        <v>-30</v>
      </c>
      <c r="J34" s="308">
        <v>-14.218009478673</v>
      </c>
      <c r="K34" s="243">
        <v>155</v>
      </c>
      <c r="L34" s="243">
        <v>184</v>
      </c>
      <c r="M34" s="243">
        <v>-29</v>
      </c>
      <c r="N34" s="209">
        <v>-15.7608695652174</v>
      </c>
    </row>
    <row r="35" spans="1:14" ht="34.5" customHeight="1">
      <c r="A35" s="204"/>
      <c r="B35" s="479" t="s">
        <v>256</v>
      </c>
      <c r="C35" s="479"/>
      <c r="D35" s="479"/>
      <c r="E35" s="479"/>
      <c r="F35" s="205"/>
      <c r="G35" s="242">
        <v>7</v>
      </c>
      <c r="H35" s="243">
        <v>14</v>
      </c>
      <c r="I35" s="243">
        <v>-7</v>
      </c>
      <c r="J35" s="308">
        <v>-50</v>
      </c>
      <c r="K35" s="243">
        <v>9</v>
      </c>
      <c r="L35" s="243">
        <v>18</v>
      </c>
      <c r="M35" s="243">
        <v>-9</v>
      </c>
      <c r="N35" s="209">
        <v>-50</v>
      </c>
    </row>
    <row r="36" spans="1:14" ht="34.5" customHeight="1">
      <c r="A36" s="204"/>
      <c r="B36" s="479" t="s">
        <v>338</v>
      </c>
      <c r="C36" s="479"/>
      <c r="D36" s="479"/>
      <c r="E36" s="479"/>
      <c r="F36" s="205"/>
      <c r="G36" s="242">
        <v>25</v>
      </c>
      <c r="H36" s="243">
        <v>16</v>
      </c>
      <c r="I36" s="243">
        <v>9</v>
      </c>
      <c r="J36" s="308">
        <v>56.25</v>
      </c>
      <c r="K36" s="243">
        <v>20</v>
      </c>
      <c r="L36" s="243">
        <v>19</v>
      </c>
      <c r="M36" s="243">
        <v>1</v>
      </c>
      <c r="N36" s="209">
        <v>5.26315789473684</v>
      </c>
    </row>
    <row r="37" spans="1:14" ht="34.5" customHeight="1" thickBot="1">
      <c r="A37" s="210"/>
      <c r="B37" s="480" t="s">
        <v>89</v>
      </c>
      <c r="C37" s="480"/>
      <c r="D37" s="480"/>
      <c r="E37" s="480"/>
      <c r="F37" s="211"/>
      <c r="G37" s="259">
        <v>1103</v>
      </c>
      <c r="H37" s="260">
        <v>967</v>
      </c>
      <c r="I37" s="260">
        <v>136</v>
      </c>
      <c r="J37" s="309">
        <v>14.0641158221303</v>
      </c>
      <c r="K37" s="260">
        <v>849</v>
      </c>
      <c r="L37" s="260">
        <v>846</v>
      </c>
      <c r="M37" s="260">
        <v>3</v>
      </c>
      <c r="N37" s="215">
        <v>0.354609929078014</v>
      </c>
    </row>
    <row r="39" ht="34.5" customHeight="1">
      <c r="B39" s="300" t="s">
        <v>324</v>
      </c>
    </row>
    <row r="40" ht="34.5" customHeight="1">
      <c r="B40" s="300" t="s">
        <v>323</v>
      </c>
    </row>
  </sheetData>
  <sheetProtection/>
  <mergeCells count="47">
    <mergeCell ref="B25:E25"/>
    <mergeCell ref="B26:E26"/>
    <mergeCell ref="B28:E28"/>
    <mergeCell ref="B29:E29"/>
    <mergeCell ref="B37:E37"/>
    <mergeCell ref="B31:E31"/>
    <mergeCell ref="B32:E32"/>
    <mergeCell ref="B33:E33"/>
    <mergeCell ref="B34:E34"/>
    <mergeCell ref="B27:E27"/>
    <mergeCell ref="B35:E35"/>
    <mergeCell ref="B36:E36"/>
    <mergeCell ref="B19:E19"/>
    <mergeCell ref="B20:E20"/>
    <mergeCell ref="B21:E21"/>
    <mergeCell ref="B22:E22"/>
    <mergeCell ref="B30:E30"/>
    <mergeCell ref="B23:E23"/>
    <mergeCell ref="B24:E24"/>
    <mergeCell ref="B10:E10"/>
    <mergeCell ref="G10:G11"/>
    <mergeCell ref="B18:E18"/>
    <mergeCell ref="B12:E12"/>
    <mergeCell ref="B13:E13"/>
    <mergeCell ref="B14:E14"/>
    <mergeCell ref="B15:E15"/>
    <mergeCell ref="B16:E16"/>
    <mergeCell ref="B17:E17"/>
    <mergeCell ref="N10:N11"/>
    <mergeCell ref="B11:E11"/>
    <mergeCell ref="B9:E9"/>
    <mergeCell ref="K10:K11"/>
    <mergeCell ref="L10:L11"/>
    <mergeCell ref="M10:M11"/>
    <mergeCell ref="H10:H11"/>
    <mergeCell ref="I10:I11"/>
    <mergeCell ref="M8:N9"/>
    <mergeCell ref="J10:J11"/>
    <mergeCell ref="M3:O3"/>
    <mergeCell ref="D6:E6"/>
    <mergeCell ref="G6:J7"/>
    <mergeCell ref="K6:N7"/>
    <mergeCell ref="G8:G9"/>
    <mergeCell ref="H8:H9"/>
    <mergeCell ref="I8:J9"/>
    <mergeCell ref="K8:K9"/>
    <mergeCell ref="L8:L9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8"/>
  </sheetPr>
  <dimension ref="A2:BC21"/>
  <sheetViews>
    <sheetView showGridLines="0" showRowColHeaders="0" zoomScaleSheetLayoutView="100" zoomScalePageLayoutView="0" workbookViewId="0" topLeftCell="A1">
      <pane xSplit="24870" topLeftCell="AF1" activePane="topLeft" state="split"/>
      <selection pane="topLeft" activeCell="A1" sqref="A1"/>
      <selection pane="topRight" activeCell="A1" sqref="A1"/>
    </sheetView>
  </sheetViews>
  <sheetFormatPr defaultColWidth="9.140625" defaultRowHeight="15"/>
  <cols>
    <col min="1" max="1" width="5.7109375" style="395" bestFit="1" customWidth="1"/>
    <col min="2" max="2" width="9.57421875" style="395" customWidth="1"/>
    <col min="3" max="4" width="8.421875" style="395" customWidth="1"/>
    <col min="5" max="5" width="9.7109375" style="395" bestFit="1" customWidth="1"/>
    <col min="6" max="6" width="3.57421875" style="395" customWidth="1"/>
    <col min="7" max="7" width="5.7109375" style="395" bestFit="1" customWidth="1"/>
    <col min="8" max="8" width="9.8515625" style="395" customWidth="1"/>
    <col min="9" max="10" width="8.421875" style="395" customWidth="1"/>
    <col min="11" max="11" width="9.7109375" style="395" bestFit="1" customWidth="1"/>
    <col min="12" max="12" width="3.57421875" style="395" customWidth="1"/>
    <col min="13" max="13" width="5.7109375" style="395" bestFit="1" customWidth="1"/>
    <col min="14" max="16" width="9.00390625" style="395" customWidth="1"/>
    <col min="17" max="17" width="9.7109375" style="395" bestFit="1" customWidth="1"/>
    <col min="18" max="18" width="9.00390625" style="395" customWidth="1"/>
    <col min="19" max="19" width="5.7109375" style="395" bestFit="1" customWidth="1"/>
    <col min="20" max="22" width="9.00390625" style="395" customWidth="1"/>
    <col min="23" max="23" width="9.7109375" style="395" bestFit="1" customWidth="1"/>
    <col min="24" max="24" width="3.57421875" style="395" customWidth="1"/>
    <col min="25" max="25" width="5.7109375" style="395" bestFit="1" customWidth="1"/>
    <col min="26" max="26" width="9.00390625" style="395" customWidth="1"/>
    <col min="27" max="28" width="5.8515625" style="395" bestFit="1" customWidth="1"/>
    <col min="29" max="30" width="9.00390625" style="395" customWidth="1"/>
    <col min="31" max="31" width="11.421875" style="395" bestFit="1" customWidth="1"/>
    <col min="32" max="32" width="4.421875" style="395" customWidth="1"/>
    <col min="33" max="33" width="5.7109375" style="395" bestFit="1" customWidth="1"/>
    <col min="34" max="35" width="5.8515625" style="395" bestFit="1" customWidth="1"/>
    <col min="36" max="36" width="4.7109375" style="395" bestFit="1" customWidth="1"/>
    <col min="37" max="37" width="5.8515625" style="395" bestFit="1" customWidth="1"/>
    <col min="38" max="38" width="9.00390625" style="395" customWidth="1"/>
    <col min="39" max="39" width="11.421875" style="395" bestFit="1" customWidth="1"/>
    <col min="40" max="40" width="3.421875" style="395" customWidth="1"/>
    <col min="41" max="41" width="5.7109375" style="395" bestFit="1" customWidth="1"/>
    <col min="42" max="42" width="9.28125" style="395" bestFit="1" customWidth="1"/>
    <col min="43" max="43" width="8.28125" style="395" bestFit="1" customWidth="1"/>
    <col min="44" max="44" width="8.421875" style="395" bestFit="1" customWidth="1"/>
    <col min="45" max="45" width="8.28125" style="395" bestFit="1" customWidth="1"/>
    <col min="46" max="46" width="9.8515625" style="395" bestFit="1" customWidth="1"/>
    <col min="47" max="47" width="7.57421875" style="395" bestFit="1" customWidth="1"/>
    <col min="48" max="48" width="9.00390625" style="395" customWidth="1"/>
    <col min="49" max="49" width="5.7109375" style="395" bestFit="1" customWidth="1"/>
    <col min="50" max="50" width="7.57421875" style="395" bestFit="1" customWidth="1"/>
    <col min="51" max="51" width="8.140625" style="395" bestFit="1" customWidth="1"/>
    <col min="52" max="52" width="6.7109375" style="395" customWidth="1"/>
    <col min="53" max="53" width="8.140625" style="395" bestFit="1" customWidth="1"/>
    <col min="54" max="54" width="9.8515625" style="395" bestFit="1" customWidth="1"/>
    <col min="55" max="55" width="7.28125" style="395" customWidth="1"/>
    <col min="56" max="16384" width="9.00390625" style="395" customWidth="1"/>
  </cols>
  <sheetData>
    <row r="2" spans="1:49" ht="12">
      <c r="A2" s="395" t="s">
        <v>86</v>
      </c>
      <c r="G2" s="395" t="str">
        <f>A2</f>
        <v>1～12月</v>
      </c>
      <c r="M2" s="395" t="str">
        <f>A2</f>
        <v>1～12月</v>
      </c>
      <c r="S2" s="395" t="str">
        <f>A2</f>
        <v>1～12月</v>
      </c>
      <c r="Y2" s="395" t="str">
        <f>A2</f>
        <v>1～12月</v>
      </c>
      <c r="AG2" s="395" t="str">
        <f>A2</f>
        <v>1～12月</v>
      </c>
      <c r="AO2" s="395" t="str">
        <f>A2</f>
        <v>1～12月</v>
      </c>
      <c r="AW2" s="395" t="str">
        <f>A2</f>
        <v>1～12月</v>
      </c>
    </row>
    <row r="3" spans="1:55" ht="12">
      <c r="A3" s="396" t="s">
        <v>85</v>
      </c>
      <c r="B3" s="397"/>
      <c r="C3" s="397"/>
      <c r="D3" s="397"/>
      <c r="E3" s="397"/>
      <c r="F3" s="397"/>
      <c r="G3" s="396" t="s">
        <v>84</v>
      </c>
      <c r="H3" s="397"/>
      <c r="I3" s="397"/>
      <c r="J3" s="397"/>
      <c r="K3" s="397"/>
      <c r="L3" s="397"/>
      <c r="M3" s="396" t="s">
        <v>83</v>
      </c>
      <c r="N3" s="397"/>
      <c r="O3" s="397"/>
      <c r="P3" s="397"/>
      <c r="Q3" s="397"/>
      <c r="S3" s="396" t="s">
        <v>82</v>
      </c>
      <c r="T3" s="397"/>
      <c r="U3" s="397"/>
      <c r="V3" s="397"/>
      <c r="W3" s="397"/>
      <c r="Y3" s="397" t="s">
        <v>373</v>
      </c>
      <c r="Z3" s="397"/>
      <c r="AA3" s="397"/>
      <c r="AB3" s="397"/>
      <c r="AC3" s="397"/>
      <c r="AD3" s="397"/>
      <c r="AE3" s="397"/>
      <c r="AG3" s="396" t="s">
        <v>374</v>
      </c>
      <c r="AH3" s="397"/>
      <c r="AI3" s="397"/>
      <c r="AJ3" s="397"/>
      <c r="AK3" s="397"/>
      <c r="AL3" s="397"/>
      <c r="AM3" s="397"/>
      <c r="AO3" s="396" t="s">
        <v>81</v>
      </c>
      <c r="AP3" s="397"/>
      <c r="AQ3" s="397"/>
      <c r="AR3" s="397"/>
      <c r="AS3" s="397"/>
      <c r="AT3" s="397"/>
      <c r="AU3" s="397"/>
      <c r="AW3" s="396" t="s">
        <v>80</v>
      </c>
      <c r="AX3" s="397"/>
      <c r="AY3" s="397"/>
      <c r="AZ3" s="397"/>
      <c r="BA3" s="397"/>
      <c r="BB3" s="397"/>
      <c r="BC3" s="397"/>
    </row>
    <row r="4" spans="2:55" ht="24">
      <c r="B4" s="395" t="s">
        <v>69</v>
      </c>
      <c r="C4" s="395" t="s">
        <v>68</v>
      </c>
      <c r="D4" s="395" t="s">
        <v>67</v>
      </c>
      <c r="E4" s="397" t="s">
        <v>66</v>
      </c>
      <c r="F4" s="397"/>
      <c r="H4" s="395" t="s">
        <v>69</v>
      </c>
      <c r="I4" s="395" t="s">
        <v>68</v>
      </c>
      <c r="J4" s="395" t="s">
        <v>67</v>
      </c>
      <c r="K4" s="397" t="s">
        <v>66</v>
      </c>
      <c r="L4" s="397"/>
      <c r="N4" s="395" t="s">
        <v>69</v>
      </c>
      <c r="O4" s="395" t="s">
        <v>68</v>
      </c>
      <c r="P4" s="395" t="s">
        <v>67</v>
      </c>
      <c r="Q4" s="397" t="s">
        <v>66</v>
      </c>
      <c r="T4" s="395" t="s">
        <v>69</v>
      </c>
      <c r="U4" s="395" t="s">
        <v>68</v>
      </c>
      <c r="V4" s="395" t="s">
        <v>67</v>
      </c>
      <c r="W4" s="397" t="s">
        <v>66</v>
      </c>
      <c r="Z4" s="398" t="s">
        <v>18</v>
      </c>
      <c r="AA4" s="398" t="s">
        <v>19</v>
      </c>
      <c r="AB4" s="398" t="s">
        <v>20</v>
      </c>
      <c r="AC4" s="398" t="s">
        <v>21</v>
      </c>
      <c r="AD4" s="395" t="s">
        <v>65</v>
      </c>
      <c r="AE4" s="395" t="s">
        <v>64</v>
      </c>
      <c r="AH4" s="398" t="s">
        <v>18</v>
      </c>
      <c r="AI4" s="398" t="s">
        <v>19</v>
      </c>
      <c r="AJ4" s="398" t="s">
        <v>20</v>
      </c>
      <c r="AK4" s="398" t="s">
        <v>21</v>
      </c>
      <c r="AL4" s="395" t="s">
        <v>65</v>
      </c>
      <c r="AM4" s="395" t="s">
        <v>64</v>
      </c>
      <c r="AP4" s="398" t="s">
        <v>30</v>
      </c>
      <c r="AQ4" s="398" t="s">
        <v>63</v>
      </c>
      <c r="AR4" s="399" t="s">
        <v>62</v>
      </c>
      <c r="AS4" s="398" t="s">
        <v>61</v>
      </c>
      <c r="AT4" s="395" t="s">
        <v>60</v>
      </c>
      <c r="AU4" s="398" t="s">
        <v>59</v>
      </c>
      <c r="AX4" s="398" t="s">
        <v>30</v>
      </c>
      <c r="AY4" s="398" t="s">
        <v>63</v>
      </c>
      <c r="AZ4" s="399" t="s">
        <v>62</v>
      </c>
      <c r="BA4" s="398" t="s">
        <v>61</v>
      </c>
      <c r="BB4" s="395" t="s">
        <v>60</v>
      </c>
      <c r="BC4" s="398" t="s">
        <v>59</v>
      </c>
    </row>
    <row r="5" spans="1:55" ht="13.5">
      <c r="A5" s="400" t="s">
        <v>79</v>
      </c>
      <c r="B5" s="401">
        <v>2562767</v>
      </c>
      <c r="C5" s="401">
        <v>667620</v>
      </c>
      <c r="D5" s="401">
        <v>389027</v>
      </c>
      <c r="E5" s="401">
        <v>134847</v>
      </c>
      <c r="F5" s="402"/>
      <c r="G5" s="403" t="str">
        <f>A5</f>
        <v>H16年</v>
      </c>
      <c r="H5" s="401">
        <v>76616</v>
      </c>
      <c r="I5" s="401">
        <v>41128</v>
      </c>
      <c r="J5" s="401">
        <v>46801</v>
      </c>
      <c r="K5" s="401">
        <v>11439</v>
      </c>
      <c r="L5" s="402"/>
      <c r="M5" s="403" t="str">
        <f>G5</f>
        <v>H16年</v>
      </c>
      <c r="N5" s="401">
        <v>99258</v>
      </c>
      <c r="O5" s="401">
        <v>36299</v>
      </c>
      <c r="P5" s="401">
        <v>14850</v>
      </c>
      <c r="Q5" s="401">
        <v>1240</v>
      </c>
      <c r="S5" s="403" t="str">
        <f>M5</f>
        <v>H16年</v>
      </c>
      <c r="T5" s="404">
        <f>SUM(Z5:AE5)</f>
        <v>22568</v>
      </c>
      <c r="U5" s="404">
        <f>SUM(Z14:AE14)</f>
        <v>11812</v>
      </c>
      <c r="V5" s="404">
        <f>SUM(AH5:AM5)</f>
        <v>9931</v>
      </c>
      <c r="W5" s="404">
        <f>SUM(AH14:AM14)</f>
        <v>1848</v>
      </c>
      <c r="Y5" s="403" t="str">
        <f>S5</f>
        <v>H16年</v>
      </c>
      <c r="Z5" s="401">
        <v>1419</v>
      </c>
      <c r="AA5" s="401">
        <v>7295</v>
      </c>
      <c r="AB5" s="401">
        <v>2174</v>
      </c>
      <c r="AC5" s="401">
        <v>2176</v>
      </c>
      <c r="AD5" s="401">
        <v>320</v>
      </c>
      <c r="AE5" s="401">
        <v>9184</v>
      </c>
      <c r="AG5" s="403" t="str">
        <f>Y5</f>
        <v>H16年</v>
      </c>
      <c r="AH5" s="401">
        <v>1391</v>
      </c>
      <c r="AI5" s="401">
        <v>4154</v>
      </c>
      <c r="AJ5" s="401">
        <v>867</v>
      </c>
      <c r="AK5" s="401">
        <v>1107</v>
      </c>
      <c r="AL5" s="401">
        <v>187</v>
      </c>
      <c r="AM5" s="401">
        <v>2225</v>
      </c>
      <c r="AO5" s="403" t="str">
        <f>AG5</f>
        <v>H16年</v>
      </c>
      <c r="AP5" s="405">
        <v>290595</v>
      </c>
      <c r="AQ5" s="405">
        <v>170991</v>
      </c>
      <c r="AR5" s="406">
        <f>AP5-AQ5</f>
        <v>119604</v>
      </c>
      <c r="AS5" s="405">
        <v>58737</v>
      </c>
      <c r="AT5" s="405">
        <v>39399</v>
      </c>
      <c r="AU5" s="405">
        <v>19198</v>
      </c>
      <c r="AW5" s="403" t="str">
        <f>AO5</f>
        <v>H16年</v>
      </c>
      <c r="AX5" s="405">
        <v>13548</v>
      </c>
      <c r="AY5" s="405">
        <v>5209</v>
      </c>
      <c r="AZ5" s="406">
        <f>AX5-AY5</f>
        <v>8339</v>
      </c>
      <c r="BA5" s="405">
        <v>3823</v>
      </c>
      <c r="BB5" s="405">
        <v>2259</v>
      </c>
      <c r="BC5" s="405">
        <v>970</v>
      </c>
    </row>
    <row r="6" spans="1:55" ht="13.5">
      <c r="A6" s="400" t="s">
        <v>78</v>
      </c>
      <c r="B6" s="401">
        <v>2269293</v>
      </c>
      <c r="C6" s="401">
        <v>649503</v>
      </c>
      <c r="D6" s="401">
        <v>386955</v>
      </c>
      <c r="E6" s="401">
        <v>123715</v>
      </c>
      <c r="F6" s="402"/>
      <c r="G6" s="403" t="str">
        <f>A6</f>
        <v>H17年</v>
      </c>
      <c r="H6" s="401">
        <v>73772</v>
      </c>
      <c r="I6" s="401">
        <v>44037</v>
      </c>
      <c r="J6" s="401">
        <v>49156</v>
      </c>
      <c r="K6" s="401">
        <v>10458</v>
      </c>
      <c r="L6" s="402"/>
      <c r="M6" s="403" t="str">
        <f>G6</f>
        <v>H17年</v>
      </c>
      <c r="N6" s="401">
        <v>97500</v>
      </c>
      <c r="O6" s="401">
        <v>38151</v>
      </c>
      <c r="P6" s="401">
        <v>15053</v>
      </c>
      <c r="Q6" s="401">
        <v>1160</v>
      </c>
      <c r="S6" s="403" t="str">
        <f>M6</f>
        <v>H17年</v>
      </c>
      <c r="T6" s="404">
        <f>SUM(Z6:AE6)</f>
        <v>20388</v>
      </c>
      <c r="U6" s="404">
        <f>SUM(Z15:AE15)</f>
        <v>11419</v>
      </c>
      <c r="V6" s="404">
        <f>SUM(AH6:AM6)</f>
        <v>9509</v>
      </c>
      <c r="W6" s="404">
        <f>SUM(AH15:AM15)</f>
        <v>1731</v>
      </c>
      <c r="Y6" s="403" t="str">
        <f>S6</f>
        <v>H17年</v>
      </c>
      <c r="Z6" s="401">
        <v>1392</v>
      </c>
      <c r="AA6" s="401">
        <v>5988</v>
      </c>
      <c r="AB6" s="401">
        <v>1904</v>
      </c>
      <c r="AC6" s="401">
        <v>2076</v>
      </c>
      <c r="AD6" s="401">
        <v>277</v>
      </c>
      <c r="AE6" s="401">
        <v>8751</v>
      </c>
      <c r="AG6" s="403" t="str">
        <f>Y6</f>
        <v>H17年</v>
      </c>
      <c r="AH6" s="401">
        <v>1338</v>
      </c>
      <c r="AI6" s="401">
        <v>3844</v>
      </c>
      <c r="AJ6" s="401">
        <v>791</v>
      </c>
      <c r="AK6" s="401">
        <v>1074</v>
      </c>
      <c r="AL6" s="401">
        <v>176</v>
      </c>
      <c r="AM6" s="401">
        <v>2286</v>
      </c>
      <c r="AO6" s="403" t="str">
        <f>AG6</f>
        <v>H17年</v>
      </c>
      <c r="AP6" s="405">
        <v>244776</v>
      </c>
      <c r="AQ6" s="405">
        <v>142945</v>
      </c>
      <c r="AR6" s="406">
        <f>AP6-AQ6</f>
        <v>101831</v>
      </c>
      <c r="AS6" s="405">
        <v>46728</v>
      </c>
      <c r="AT6" s="405">
        <v>32017</v>
      </c>
      <c r="AU6" s="405">
        <v>15446</v>
      </c>
      <c r="AW6" s="403" t="str">
        <f>AO6</f>
        <v>H17年</v>
      </c>
      <c r="AX6" s="405">
        <v>12564</v>
      </c>
      <c r="AY6" s="405">
        <v>4875</v>
      </c>
      <c r="AZ6" s="406">
        <f>AX6-AY6</f>
        <v>7689</v>
      </c>
      <c r="BA6" s="405">
        <v>3366</v>
      </c>
      <c r="BB6" s="405">
        <v>1851</v>
      </c>
      <c r="BC6" s="405">
        <v>938</v>
      </c>
    </row>
    <row r="7" spans="1:55" ht="13.5">
      <c r="A7" s="400" t="s">
        <v>77</v>
      </c>
      <c r="B7" s="401">
        <v>2050850</v>
      </c>
      <c r="C7" s="401">
        <v>640657</v>
      </c>
      <c r="D7" s="401">
        <v>384250</v>
      </c>
      <c r="E7" s="401">
        <v>112817</v>
      </c>
      <c r="F7" s="402"/>
      <c r="G7" s="403" t="str">
        <f>A7</f>
        <v>H18年</v>
      </c>
      <c r="H7" s="401">
        <v>76303</v>
      </c>
      <c r="I7" s="401">
        <v>49409</v>
      </c>
      <c r="J7" s="401">
        <v>54505</v>
      </c>
      <c r="K7" s="401">
        <v>9817</v>
      </c>
      <c r="L7" s="402"/>
      <c r="M7" s="403" t="str">
        <f>G7</f>
        <v>H18年</v>
      </c>
      <c r="N7" s="401">
        <v>84271</v>
      </c>
      <c r="O7" s="401">
        <v>37296</v>
      </c>
      <c r="P7" s="401">
        <v>15760</v>
      </c>
      <c r="Q7" s="401">
        <v>1294</v>
      </c>
      <c r="S7" s="403" t="str">
        <f>M7</f>
        <v>H18年</v>
      </c>
      <c r="T7" s="404">
        <f>SUM(Z7:AE7)</f>
        <v>18649</v>
      </c>
      <c r="U7" s="404">
        <f>SUM(Z16:AE16)</f>
        <v>11084</v>
      </c>
      <c r="V7" s="404">
        <f>SUM(AH7:AM7)</f>
        <v>8880</v>
      </c>
      <c r="W7" s="404">
        <f>SUM(AH16:AM16)</f>
        <v>1428</v>
      </c>
      <c r="Y7" s="403" t="str">
        <f>S7</f>
        <v>H18年</v>
      </c>
      <c r="Z7" s="401">
        <v>1309</v>
      </c>
      <c r="AA7" s="401">
        <v>5108</v>
      </c>
      <c r="AB7" s="401">
        <v>1759</v>
      </c>
      <c r="AC7" s="401">
        <v>1948</v>
      </c>
      <c r="AD7" s="401">
        <v>199</v>
      </c>
      <c r="AE7" s="401">
        <v>8326</v>
      </c>
      <c r="AG7" s="403" t="str">
        <f>Y7</f>
        <v>H18年</v>
      </c>
      <c r="AH7" s="401">
        <v>1241</v>
      </c>
      <c r="AI7" s="401">
        <v>3335</v>
      </c>
      <c r="AJ7" s="401">
        <v>825</v>
      </c>
      <c r="AK7" s="401">
        <v>1058</v>
      </c>
      <c r="AL7" s="401">
        <v>167</v>
      </c>
      <c r="AM7" s="401">
        <v>2254</v>
      </c>
      <c r="AO7" s="403" t="str">
        <f>AG7</f>
        <v>H18年</v>
      </c>
      <c r="AP7" s="405">
        <v>205463</v>
      </c>
      <c r="AQ7" s="405">
        <v>120023</v>
      </c>
      <c r="AR7" s="406">
        <f>AP7-AQ7</f>
        <v>85440</v>
      </c>
      <c r="AS7" s="405">
        <v>36058</v>
      </c>
      <c r="AT7" s="405">
        <v>26828</v>
      </c>
      <c r="AU7" s="405">
        <v>13698</v>
      </c>
      <c r="AW7" s="403" t="str">
        <f>AO7</f>
        <v>H18年</v>
      </c>
      <c r="AX7" s="405">
        <v>12434</v>
      </c>
      <c r="AY7" s="405">
        <v>4830</v>
      </c>
      <c r="AZ7" s="406">
        <f>AX7-AY7</f>
        <v>7604</v>
      </c>
      <c r="BA7" s="405">
        <v>3056</v>
      </c>
      <c r="BB7" s="405">
        <v>1652</v>
      </c>
      <c r="BC7" s="405">
        <v>956</v>
      </c>
    </row>
    <row r="8" spans="1:55" ht="13.5">
      <c r="A8" s="400" t="s">
        <v>76</v>
      </c>
      <c r="B8" s="401">
        <v>1908836</v>
      </c>
      <c r="C8" s="401">
        <v>605358</v>
      </c>
      <c r="D8" s="401">
        <v>365577</v>
      </c>
      <c r="E8" s="401">
        <v>103224</v>
      </c>
      <c r="F8" s="402"/>
      <c r="G8" s="403" t="str">
        <f>A8</f>
        <v>H19年</v>
      </c>
      <c r="H8" s="401">
        <v>72908</v>
      </c>
      <c r="I8" s="401">
        <v>49656</v>
      </c>
      <c r="J8" s="401">
        <v>54163</v>
      </c>
      <c r="K8" s="401">
        <v>9248</v>
      </c>
      <c r="L8" s="402"/>
      <c r="M8" s="403" t="str">
        <f>G8</f>
        <v>H19年</v>
      </c>
      <c r="N8" s="401">
        <v>75999</v>
      </c>
      <c r="O8" s="401">
        <v>33878</v>
      </c>
      <c r="P8" s="401">
        <v>15264</v>
      </c>
      <c r="Q8" s="401">
        <v>1142</v>
      </c>
      <c r="S8" s="403" t="str">
        <f>M8</f>
        <v>H19年</v>
      </c>
      <c r="T8" s="404">
        <f>SUM(Z8:AE8)</f>
        <v>16922</v>
      </c>
      <c r="U8" s="404">
        <f>SUM(Z17:AE17)</f>
        <v>10181</v>
      </c>
      <c r="V8" s="404">
        <f>SUM(AH8:AM8)</f>
        <v>8315</v>
      </c>
      <c r="W8" s="404">
        <f>SUM(AH17:AM17)</f>
        <v>1316</v>
      </c>
      <c r="Y8" s="403" t="str">
        <f>S8</f>
        <v>H19年</v>
      </c>
      <c r="Z8" s="401">
        <v>1199</v>
      </c>
      <c r="AA8" s="401">
        <v>4567</v>
      </c>
      <c r="AB8" s="401">
        <v>1519</v>
      </c>
      <c r="AC8" s="401">
        <v>1766</v>
      </c>
      <c r="AD8" s="401">
        <v>207</v>
      </c>
      <c r="AE8" s="401">
        <v>7664</v>
      </c>
      <c r="AG8" s="403" t="str">
        <f>Y8</f>
        <v>H19年</v>
      </c>
      <c r="AH8" s="401">
        <v>1161</v>
      </c>
      <c r="AI8" s="401">
        <v>2985</v>
      </c>
      <c r="AJ8" s="401">
        <v>764</v>
      </c>
      <c r="AK8" s="401">
        <v>1013</v>
      </c>
      <c r="AL8" s="401">
        <v>152</v>
      </c>
      <c r="AM8" s="401">
        <v>2240</v>
      </c>
      <c r="AO8" s="403" t="str">
        <f>AG8</f>
        <v>H19年</v>
      </c>
      <c r="AP8" s="405">
        <v>175728</v>
      </c>
      <c r="AQ8" s="405">
        <v>103490</v>
      </c>
      <c r="AR8" s="406">
        <f>AP8-AQ8</f>
        <v>72238</v>
      </c>
      <c r="AS8" s="405">
        <v>31790</v>
      </c>
      <c r="AT8" s="405">
        <v>23687</v>
      </c>
      <c r="AU8" s="405">
        <v>10220</v>
      </c>
      <c r="AW8" s="403" t="str">
        <f>AO8</f>
        <v>H19年</v>
      </c>
      <c r="AX8" s="405">
        <v>12037</v>
      </c>
      <c r="AY8" s="405">
        <v>4462</v>
      </c>
      <c r="AZ8" s="406">
        <f>AX8-AY8</f>
        <v>7575</v>
      </c>
      <c r="BA8" s="405">
        <v>2380</v>
      </c>
      <c r="BB8" s="405">
        <v>1524</v>
      </c>
      <c r="BC8" s="405">
        <v>916</v>
      </c>
    </row>
    <row r="9" spans="1:55" ht="13.5">
      <c r="A9" s="400" t="s">
        <v>75</v>
      </c>
      <c r="B9" s="401">
        <v>1818023</v>
      </c>
      <c r="C9" s="401">
        <v>573392</v>
      </c>
      <c r="D9" s="401">
        <v>339752</v>
      </c>
      <c r="E9" s="401">
        <v>90966</v>
      </c>
      <c r="F9" s="402"/>
      <c r="G9" s="403" t="str">
        <f>A9</f>
        <v>H20年</v>
      </c>
      <c r="H9" s="401">
        <v>68948</v>
      </c>
      <c r="I9" s="401">
        <v>47772</v>
      </c>
      <c r="J9" s="401">
        <v>51924</v>
      </c>
      <c r="K9" s="401">
        <v>8645</v>
      </c>
      <c r="L9" s="402"/>
      <c r="M9" s="403" t="str">
        <f>G9</f>
        <v>H20年</v>
      </c>
      <c r="N9" s="401">
        <v>73252</v>
      </c>
      <c r="O9" s="401">
        <v>36979</v>
      </c>
      <c r="P9" s="401">
        <v>15145</v>
      </c>
      <c r="Q9" s="401">
        <v>1135</v>
      </c>
      <c r="S9" s="403" t="str">
        <f>M9</f>
        <v>H20年</v>
      </c>
      <c r="T9" s="404">
        <f>SUM(Z9:AE9)</f>
        <v>15847</v>
      </c>
      <c r="U9" s="404">
        <f>SUM(Z18:AE18)</f>
        <v>9925</v>
      </c>
      <c r="V9" s="404">
        <f>SUM(AH9:AM9)</f>
        <v>7982</v>
      </c>
      <c r="W9" s="404">
        <f>SUM(AH18:AM18)</f>
        <v>1238</v>
      </c>
      <c r="Y9" s="403" t="str">
        <f>S9</f>
        <v>H20年</v>
      </c>
      <c r="Z9" s="401">
        <v>1297</v>
      </c>
      <c r="AA9" s="401">
        <v>4278</v>
      </c>
      <c r="AB9" s="401">
        <v>1424</v>
      </c>
      <c r="AC9" s="401">
        <v>1582</v>
      </c>
      <c r="AD9" s="401">
        <v>155</v>
      </c>
      <c r="AE9" s="401">
        <v>7111</v>
      </c>
      <c r="AG9" s="403" t="str">
        <f>Y9</f>
        <v>H20年</v>
      </c>
      <c r="AH9" s="401">
        <v>1211</v>
      </c>
      <c r="AI9" s="401">
        <v>2813</v>
      </c>
      <c r="AJ9" s="401">
        <v>659</v>
      </c>
      <c r="AK9" s="401">
        <v>951</v>
      </c>
      <c r="AL9" s="401">
        <v>129</v>
      </c>
      <c r="AM9" s="401">
        <v>2219</v>
      </c>
      <c r="AO9" s="403" t="str">
        <f>AG9</f>
        <v>H20年</v>
      </c>
      <c r="AP9" s="405">
        <v>155047</v>
      </c>
      <c r="AQ9" s="405">
        <v>91082</v>
      </c>
      <c r="AR9" s="406">
        <f>AP9-AQ9</f>
        <v>63965</v>
      </c>
      <c r="AS9" s="405">
        <v>27515</v>
      </c>
      <c r="AT9" s="405">
        <v>19145</v>
      </c>
      <c r="AU9" s="405">
        <v>8396</v>
      </c>
      <c r="AW9" s="403" t="str">
        <f>AO9</f>
        <v>H20年</v>
      </c>
      <c r="AX9" s="405">
        <v>11079</v>
      </c>
      <c r="AY9" s="405">
        <v>4182</v>
      </c>
      <c r="AZ9" s="406">
        <f>AX9-AY9</f>
        <v>6897</v>
      </c>
      <c r="BA9" s="405">
        <v>2228</v>
      </c>
      <c r="BB9" s="405">
        <v>1251</v>
      </c>
      <c r="BC9" s="405">
        <v>897</v>
      </c>
    </row>
    <row r="11" spans="1:49" ht="12">
      <c r="A11" s="395" t="str">
        <f>A2</f>
        <v>1～12月</v>
      </c>
      <c r="G11" s="395" t="str">
        <f>A2</f>
        <v>1～12月</v>
      </c>
      <c r="M11" s="395" t="str">
        <f>A2</f>
        <v>1～12月</v>
      </c>
      <c r="S11" s="395" t="str">
        <f>A2</f>
        <v>1～12月</v>
      </c>
      <c r="Y11" s="403" t="str">
        <f>A2</f>
        <v>1～12月</v>
      </c>
      <c r="AG11" s="403" t="str">
        <f>A2</f>
        <v>1～12月</v>
      </c>
      <c r="AO11" s="403" t="str">
        <f>A2</f>
        <v>1～12月</v>
      </c>
      <c r="AW11" s="403" t="str">
        <f>A2</f>
        <v>1～12月</v>
      </c>
    </row>
    <row r="12" spans="1:55" ht="12">
      <c r="A12" s="396" t="s">
        <v>74</v>
      </c>
      <c r="B12" s="396"/>
      <c r="C12" s="396"/>
      <c r="D12" s="396"/>
      <c r="E12" s="396"/>
      <c r="F12" s="396"/>
      <c r="G12" s="396" t="s">
        <v>73</v>
      </c>
      <c r="H12" s="396"/>
      <c r="I12" s="396"/>
      <c r="J12" s="396"/>
      <c r="K12" s="396"/>
      <c r="L12" s="396"/>
      <c r="M12" s="396" t="s">
        <v>72</v>
      </c>
      <c r="N12" s="396"/>
      <c r="O12" s="396"/>
      <c r="P12" s="396"/>
      <c r="Q12" s="396"/>
      <c r="S12" s="396" t="s">
        <v>375</v>
      </c>
      <c r="T12" s="396"/>
      <c r="U12" s="396"/>
      <c r="V12" s="396"/>
      <c r="W12" s="396"/>
      <c r="Y12" s="397" t="s">
        <v>376</v>
      </c>
      <c r="Z12" s="397"/>
      <c r="AA12" s="397"/>
      <c r="AB12" s="397"/>
      <c r="AC12" s="397"/>
      <c r="AD12" s="397"/>
      <c r="AE12" s="397"/>
      <c r="AG12" s="396" t="s">
        <v>377</v>
      </c>
      <c r="AH12" s="397"/>
      <c r="AI12" s="397"/>
      <c r="AJ12" s="397"/>
      <c r="AK12" s="397"/>
      <c r="AL12" s="397"/>
      <c r="AM12" s="397"/>
      <c r="AO12" s="396" t="s">
        <v>71</v>
      </c>
      <c r="AP12" s="396"/>
      <c r="AQ12" s="396"/>
      <c r="AR12" s="396"/>
      <c r="AS12" s="396"/>
      <c r="AT12" s="396"/>
      <c r="AU12" s="396"/>
      <c r="AW12" s="396" t="s">
        <v>70</v>
      </c>
      <c r="AX12" s="397"/>
      <c r="AY12" s="397"/>
      <c r="AZ12" s="397"/>
      <c r="BA12" s="397"/>
      <c r="BB12" s="397"/>
      <c r="BC12" s="397"/>
    </row>
    <row r="13" spans="2:55" ht="24">
      <c r="B13" s="395" t="s">
        <v>69</v>
      </c>
      <c r="C13" s="395" t="s">
        <v>68</v>
      </c>
      <c r="D13" s="395" t="s">
        <v>67</v>
      </c>
      <c r="E13" s="397" t="s">
        <v>66</v>
      </c>
      <c r="F13" s="397"/>
      <c r="H13" s="395" t="s">
        <v>69</v>
      </c>
      <c r="I13" s="395" t="s">
        <v>68</v>
      </c>
      <c r="J13" s="395" t="s">
        <v>67</v>
      </c>
      <c r="K13" s="397" t="s">
        <v>66</v>
      </c>
      <c r="L13" s="397"/>
      <c r="N13" s="395" t="s">
        <v>69</v>
      </c>
      <c r="O13" s="395" t="s">
        <v>68</v>
      </c>
      <c r="P13" s="395" t="s">
        <v>67</v>
      </c>
      <c r="Q13" s="397" t="s">
        <v>66</v>
      </c>
      <c r="T13" s="395" t="s">
        <v>69</v>
      </c>
      <c r="U13" s="395" t="s">
        <v>68</v>
      </c>
      <c r="V13" s="395" t="s">
        <v>67</v>
      </c>
      <c r="W13" s="397" t="s">
        <v>66</v>
      </c>
      <c r="Z13" s="398" t="s">
        <v>18</v>
      </c>
      <c r="AA13" s="398" t="s">
        <v>19</v>
      </c>
      <c r="AB13" s="398" t="s">
        <v>20</v>
      </c>
      <c r="AC13" s="398" t="s">
        <v>21</v>
      </c>
      <c r="AD13" s="395" t="s">
        <v>65</v>
      </c>
      <c r="AE13" s="395" t="s">
        <v>64</v>
      </c>
      <c r="AH13" s="398" t="s">
        <v>18</v>
      </c>
      <c r="AI13" s="398" t="s">
        <v>19</v>
      </c>
      <c r="AJ13" s="398" t="s">
        <v>20</v>
      </c>
      <c r="AK13" s="398" t="s">
        <v>21</v>
      </c>
      <c r="AL13" s="395" t="s">
        <v>65</v>
      </c>
      <c r="AM13" s="395" t="s">
        <v>64</v>
      </c>
      <c r="AP13" s="398" t="s">
        <v>30</v>
      </c>
      <c r="AQ13" s="398" t="s">
        <v>63</v>
      </c>
      <c r="AR13" s="399" t="s">
        <v>62</v>
      </c>
      <c r="AS13" s="398" t="s">
        <v>61</v>
      </c>
      <c r="AT13" s="395" t="s">
        <v>60</v>
      </c>
      <c r="AU13" s="398" t="s">
        <v>59</v>
      </c>
      <c r="AX13" s="398" t="s">
        <v>30</v>
      </c>
      <c r="AY13" s="398" t="s">
        <v>63</v>
      </c>
      <c r="AZ13" s="399" t="s">
        <v>62</v>
      </c>
      <c r="BA13" s="398" t="s">
        <v>61</v>
      </c>
      <c r="BB13" s="395" t="s">
        <v>60</v>
      </c>
      <c r="BC13" s="398" t="s">
        <v>59</v>
      </c>
    </row>
    <row r="14" spans="1:55" ht="13.5">
      <c r="A14" s="403" t="str">
        <f>A5</f>
        <v>H16年</v>
      </c>
      <c r="B14" s="401">
        <v>13064</v>
      </c>
      <c r="C14" s="401">
        <v>7924</v>
      </c>
      <c r="D14" s="401">
        <v>7519</v>
      </c>
      <c r="E14" s="401">
        <v>1584</v>
      </c>
      <c r="F14" s="402"/>
      <c r="G14" s="403" t="str">
        <f>G5</f>
        <v>H16年</v>
      </c>
      <c r="H14" s="401">
        <v>1981574</v>
      </c>
      <c r="I14" s="401">
        <v>447950</v>
      </c>
      <c r="J14" s="401">
        <v>195151</v>
      </c>
      <c r="K14" s="401">
        <v>76637</v>
      </c>
      <c r="L14" s="402"/>
      <c r="M14" s="403" t="str">
        <f>G14</f>
        <v>H16年</v>
      </c>
      <c r="N14" s="401">
        <v>12346</v>
      </c>
      <c r="O14" s="401">
        <v>6070</v>
      </c>
      <c r="P14" s="401">
        <v>5688</v>
      </c>
      <c r="Q14" s="401">
        <v>344</v>
      </c>
      <c r="S14" s="403" t="str">
        <f>M14</f>
        <v>H16年</v>
      </c>
      <c r="T14" s="404">
        <f>AP5+AS5+AT5+AU5</f>
        <v>407929</v>
      </c>
      <c r="U14" s="404">
        <f>AP14+AS14+AT14+AU14</f>
        <v>135933</v>
      </c>
      <c r="V14" s="404">
        <f>AX5+BA5+BB5+BC5</f>
        <v>20600</v>
      </c>
      <c r="W14" s="404">
        <f>AX14+BA14+BB14+BC14</f>
        <v>6327</v>
      </c>
      <c r="Y14" s="403" t="str">
        <f>Y5</f>
        <v>H16年</v>
      </c>
      <c r="Z14" s="401">
        <v>1342</v>
      </c>
      <c r="AA14" s="401">
        <v>3666</v>
      </c>
      <c r="AB14" s="401">
        <v>1513</v>
      </c>
      <c r="AC14" s="401">
        <v>1403</v>
      </c>
      <c r="AD14" s="401">
        <v>232</v>
      </c>
      <c r="AE14" s="401">
        <v>3656</v>
      </c>
      <c r="AG14" s="403" t="str">
        <f>AG5</f>
        <v>H16年</v>
      </c>
      <c r="AH14" s="407">
        <v>57</v>
      </c>
      <c r="AI14" s="407">
        <v>1273</v>
      </c>
      <c r="AJ14" s="408">
        <v>103</v>
      </c>
      <c r="AK14" s="408">
        <v>151</v>
      </c>
      <c r="AL14" s="408">
        <v>11</v>
      </c>
      <c r="AM14" s="408">
        <v>253</v>
      </c>
      <c r="AO14" s="403" t="str">
        <f>AO5</f>
        <v>H16年</v>
      </c>
      <c r="AP14" s="409">
        <v>104816</v>
      </c>
      <c r="AQ14" s="409">
        <v>57948</v>
      </c>
      <c r="AR14" s="410">
        <f>AP14-AQ14</f>
        <v>46868</v>
      </c>
      <c r="AS14" s="411">
        <v>13765</v>
      </c>
      <c r="AT14" s="411">
        <v>13561</v>
      </c>
      <c r="AU14" s="411">
        <v>3791</v>
      </c>
      <c r="AW14" s="403" t="str">
        <f>AW5</f>
        <v>H16年</v>
      </c>
      <c r="AX14" s="409">
        <v>3669</v>
      </c>
      <c r="AY14" s="409">
        <v>977</v>
      </c>
      <c r="AZ14" s="410">
        <f>AX14-AY14</f>
        <v>2692</v>
      </c>
      <c r="BA14" s="411">
        <v>1216</v>
      </c>
      <c r="BB14" s="411">
        <v>1352</v>
      </c>
      <c r="BC14" s="411">
        <v>90</v>
      </c>
    </row>
    <row r="15" spans="1:55" ht="13.5">
      <c r="A15" s="403" t="str">
        <f>A6</f>
        <v>H17年</v>
      </c>
      <c r="B15" s="401">
        <v>11360</v>
      </c>
      <c r="C15" s="401">
        <v>7418</v>
      </c>
      <c r="D15" s="401">
        <v>7047</v>
      </c>
      <c r="E15" s="401">
        <v>1441</v>
      </c>
      <c r="F15" s="402"/>
      <c r="G15" s="403" t="str">
        <f>G6</f>
        <v>H17年</v>
      </c>
      <c r="H15" s="401">
        <v>1725072</v>
      </c>
      <c r="I15" s="401">
        <v>429038</v>
      </c>
      <c r="J15" s="401">
        <v>194119</v>
      </c>
      <c r="K15" s="401">
        <v>71147</v>
      </c>
      <c r="L15" s="402"/>
      <c r="M15" s="403" t="str">
        <f>G15</f>
        <v>H17年</v>
      </c>
      <c r="N15" s="401">
        <v>12085</v>
      </c>
      <c r="O15" s="401">
        <v>6422</v>
      </c>
      <c r="P15" s="401">
        <v>6373</v>
      </c>
      <c r="Q15" s="401">
        <v>383</v>
      </c>
      <c r="S15" s="403" t="str">
        <f>M15</f>
        <v>H17年</v>
      </c>
      <c r="T15" s="404">
        <f>AP6+AS6+AT6+AU6</f>
        <v>338967</v>
      </c>
      <c r="U15" s="404">
        <f>AP15+AS15+AT15+AU15</f>
        <v>133390</v>
      </c>
      <c r="V15" s="404">
        <f>AX6+BA6+BB6+BC6</f>
        <v>18719</v>
      </c>
      <c r="W15" s="404">
        <f>AX15+BA15+BB15+BC15</f>
        <v>5014</v>
      </c>
      <c r="Y15" s="403" t="str">
        <f>Y6</f>
        <v>H17年</v>
      </c>
      <c r="Z15" s="401">
        <v>1345</v>
      </c>
      <c r="AA15" s="401">
        <v>3269</v>
      </c>
      <c r="AB15" s="401">
        <v>1361</v>
      </c>
      <c r="AC15" s="401">
        <v>1443</v>
      </c>
      <c r="AD15" s="401">
        <v>204</v>
      </c>
      <c r="AE15" s="401">
        <v>3797</v>
      </c>
      <c r="AG15" s="403" t="str">
        <f>AG6</f>
        <v>H17年</v>
      </c>
      <c r="AH15" s="407">
        <v>67</v>
      </c>
      <c r="AI15" s="407">
        <v>1146</v>
      </c>
      <c r="AJ15" s="408">
        <v>86</v>
      </c>
      <c r="AK15" s="408">
        <v>142</v>
      </c>
      <c r="AL15" s="408">
        <v>8</v>
      </c>
      <c r="AM15" s="408">
        <v>282</v>
      </c>
      <c r="AO15" s="403" t="str">
        <f>AO6</f>
        <v>H17年</v>
      </c>
      <c r="AP15" s="409">
        <v>104454</v>
      </c>
      <c r="AQ15" s="409">
        <v>60486</v>
      </c>
      <c r="AR15" s="410">
        <f>AP15-AQ15</f>
        <v>43968</v>
      </c>
      <c r="AS15" s="411">
        <v>14898</v>
      </c>
      <c r="AT15" s="411">
        <v>10406</v>
      </c>
      <c r="AU15" s="411">
        <v>3632</v>
      </c>
      <c r="AW15" s="403" t="str">
        <f>AW6</f>
        <v>H17年</v>
      </c>
      <c r="AX15" s="409">
        <v>2968</v>
      </c>
      <c r="AY15" s="409">
        <v>814</v>
      </c>
      <c r="AZ15" s="410">
        <f>AX15-AY15</f>
        <v>2154</v>
      </c>
      <c r="BA15" s="411">
        <v>938</v>
      </c>
      <c r="BB15" s="411">
        <v>1025</v>
      </c>
      <c r="BC15" s="411">
        <v>83</v>
      </c>
    </row>
    <row r="16" spans="1:55" ht="13.5">
      <c r="A16" s="403" t="str">
        <f>A7</f>
        <v>H18年</v>
      </c>
      <c r="B16" s="401">
        <v>10124</v>
      </c>
      <c r="C16" s="401">
        <v>7125</v>
      </c>
      <c r="D16" s="401">
        <v>6459</v>
      </c>
      <c r="E16" s="401">
        <v>1170</v>
      </c>
      <c r="F16" s="402"/>
      <c r="G16" s="403" t="str">
        <f>G7</f>
        <v>H18年</v>
      </c>
      <c r="H16" s="401">
        <v>1534528</v>
      </c>
      <c r="I16" s="401">
        <v>416281</v>
      </c>
      <c r="J16" s="401">
        <v>187654</v>
      </c>
      <c r="K16" s="401">
        <v>62637</v>
      </c>
      <c r="L16" s="402"/>
      <c r="M16" s="403" t="str">
        <f>G16</f>
        <v>H18年</v>
      </c>
      <c r="N16" s="401">
        <v>11932</v>
      </c>
      <c r="O16" s="401">
        <v>6752</v>
      </c>
      <c r="P16" s="401">
        <v>6261</v>
      </c>
      <c r="Q16" s="401">
        <v>346</v>
      </c>
      <c r="S16" s="403" t="str">
        <f>M16</f>
        <v>H18年</v>
      </c>
      <c r="T16" s="404">
        <f>AP7+AS7+AT7+AU7</f>
        <v>282047</v>
      </c>
      <c r="U16" s="404">
        <f>AP16+AS16+AT16+AU16</f>
        <v>127901</v>
      </c>
      <c r="V16" s="404">
        <f>AX7+BA7+BB7+BC7</f>
        <v>18098</v>
      </c>
      <c r="W16" s="404">
        <f>AX16+BA16+BB16+BC16</f>
        <v>4366</v>
      </c>
      <c r="Y16" s="403" t="str">
        <f>Y7</f>
        <v>H18年</v>
      </c>
      <c r="Z16" s="401">
        <v>1267</v>
      </c>
      <c r="AA16" s="401">
        <v>3061</v>
      </c>
      <c r="AB16" s="401">
        <v>1337</v>
      </c>
      <c r="AC16" s="401">
        <v>1460</v>
      </c>
      <c r="AD16" s="401">
        <v>180</v>
      </c>
      <c r="AE16" s="401">
        <v>3779</v>
      </c>
      <c r="AG16" s="403" t="str">
        <f>AG7</f>
        <v>H18年</v>
      </c>
      <c r="AH16" s="407">
        <v>69</v>
      </c>
      <c r="AI16" s="407">
        <v>892</v>
      </c>
      <c r="AJ16" s="408">
        <v>103</v>
      </c>
      <c r="AK16" s="408">
        <v>106</v>
      </c>
      <c r="AL16" s="408">
        <v>16</v>
      </c>
      <c r="AM16" s="408">
        <v>242</v>
      </c>
      <c r="AO16" s="403" t="str">
        <f>AO7</f>
        <v>H18年</v>
      </c>
      <c r="AP16" s="409">
        <v>100824</v>
      </c>
      <c r="AQ16" s="409">
        <v>58717</v>
      </c>
      <c r="AR16" s="410">
        <f>AP16-AQ16</f>
        <v>42107</v>
      </c>
      <c r="AS16" s="411">
        <v>13288</v>
      </c>
      <c r="AT16" s="411">
        <v>10090</v>
      </c>
      <c r="AU16" s="411">
        <v>3699</v>
      </c>
      <c r="AW16" s="403" t="str">
        <f>AW7</f>
        <v>H18年</v>
      </c>
      <c r="AX16" s="409">
        <v>2582</v>
      </c>
      <c r="AY16" s="409">
        <v>708</v>
      </c>
      <c r="AZ16" s="410">
        <f>AX16-AY16</f>
        <v>1874</v>
      </c>
      <c r="BA16" s="411">
        <v>852</v>
      </c>
      <c r="BB16" s="411">
        <v>834</v>
      </c>
      <c r="BC16" s="411">
        <v>98</v>
      </c>
    </row>
    <row r="17" spans="1:55" ht="13.5">
      <c r="A17" s="403" t="str">
        <f>A8</f>
        <v>H19年</v>
      </c>
      <c r="B17" s="401">
        <v>9051</v>
      </c>
      <c r="C17" s="401">
        <v>6461</v>
      </c>
      <c r="D17" s="401">
        <v>5923</v>
      </c>
      <c r="E17" s="401">
        <v>1042</v>
      </c>
      <c r="F17" s="402"/>
      <c r="G17" s="403" t="str">
        <f>G8</f>
        <v>H19年</v>
      </c>
      <c r="H17" s="401">
        <v>1429956</v>
      </c>
      <c r="I17" s="401">
        <v>395243</v>
      </c>
      <c r="J17" s="401">
        <v>180446</v>
      </c>
      <c r="K17" s="401">
        <v>58150</v>
      </c>
      <c r="L17" s="402"/>
      <c r="M17" s="403" t="str">
        <f>G17</f>
        <v>H19年</v>
      </c>
      <c r="N17" s="401">
        <v>11184</v>
      </c>
      <c r="O17" s="401">
        <v>6462</v>
      </c>
      <c r="P17" s="401">
        <v>6279</v>
      </c>
      <c r="Q17" s="401">
        <v>341</v>
      </c>
      <c r="S17" s="403" t="str">
        <f>M17</f>
        <v>H19年</v>
      </c>
      <c r="T17" s="404">
        <f>AP8+AS8+AT8+AU8</f>
        <v>241425</v>
      </c>
      <c r="U17" s="404">
        <f>AP17+AS17+AT17+AU17</f>
        <v>124158</v>
      </c>
      <c r="V17" s="404">
        <f>AX8+BA8+BB8+BC8</f>
        <v>16857</v>
      </c>
      <c r="W17" s="404">
        <f>AX17+BA17+BB17+BC17</f>
        <v>3930</v>
      </c>
      <c r="Y17" s="403" t="str">
        <f>Y8</f>
        <v>H19年</v>
      </c>
      <c r="Z17" s="401">
        <v>1157</v>
      </c>
      <c r="AA17" s="401">
        <v>2790</v>
      </c>
      <c r="AB17" s="401">
        <v>1120</v>
      </c>
      <c r="AC17" s="401">
        <v>1394</v>
      </c>
      <c r="AD17" s="401">
        <v>178</v>
      </c>
      <c r="AE17" s="401">
        <v>3542</v>
      </c>
      <c r="AG17" s="403" t="str">
        <f>AG8</f>
        <v>H19年</v>
      </c>
      <c r="AH17" s="407">
        <v>62</v>
      </c>
      <c r="AI17" s="407">
        <v>757</v>
      </c>
      <c r="AJ17" s="408">
        <v>102</v>
      </c>
      <c r="AK17" s="408">
        <v>121</v>
      </c>
      <c r="AL17" s="408">
        <v>12</v>
      </c>
      <c r="AM17" s="408">
        <v>262</v>
      </c>
      <c r="AO17" s="403" t="str">
        <f>AO8</f>
        <v>H19年</v>
      </c>
      <c r="AP17" s="409">
        <v>96266</v>
      </c>
      <c r="AQ17" s="409">
        <v>54491</v>
      </c>
      <c r="AR17" s="410">
        <f>AP17-AQ17</f>
        <v>41775</v>
      </c>
      <c r="AS17" s="411">
        <v>13507</v>
      </c>
      <c r="AT17" s="411">
        <v>11321</v>
      </c>
      <c r="AU17" s="411">
        <v>3064</v>
      </c>
      <c r="AW17" s="403" t="str">
        <f>AW8</f>
        <v>H19年</v>
      </c>
      <c r="AX17" s="409">
        <v>2387</v>
      </c>
      <c r="AY17" s="409">
        <v>647</v>
      </c>
      <c r="AZ17" s="410">
        <f>AX17-AY17</f>
        <v>1740</v>
      </c>
      <c r="BA17" s="411">
        <v>655</v>
      </c>
      <c r="BB17" s="411">
        <v>796</v>
      </c>
      <c r="BC17" s="411">
        <v>92</v>
      </c>
    </row>
    <row r="18" spans="1:55" ht="13.5">
      <c r="A18" s="403" t="str">
        <f>A9</f>
        <v>H20年</v>
      </c>
      <c r="B18" s="401">
        <v>8581</v>
      </c>
      <c r="C18" s="401">
        <v>6229</v>
      </c>
      <c r="D18" s="401">
        <v>5634</v>
      </c>
      <c r="E18" s="401">
        <v>956</v>
      </c>
      <c r="F18" s="402"/>
      <c r="G18" s="403" t="str">
        <f>G9</f>
        <v>H20年</v>
      </c>
      <c r="H18" s="401">
        <v>1372840</v>
      </c>
      <c r="I18" s="401">
        <v>379839</v>
      </c>
      <c r="J18" s="401">
        <v>174738</v>
      </c>
      <c r="K18" s="401">
        <v>52557</v>
      </c>
      <c r="L18" s="402"/>
      <c r="M18" s="403" t="str">
        <f>G18</f>
        <v>H20年</v>
      </c>
      <c r="N18" s="401">
        <v>10559</v>
      </c>
      <c r="O18" s="401">
        <v>6376</v>
      </c>
      <c r="P18" s="401">
        <v>6048</v>
      </c>
      <c r="Q18" s="401">
        <v>389</v>
      </c>
      <c r="S18" s="403" t="str">
        <f>M18</f>
        <v>H20年</v>
      </c>
      <c r="T18" s="404">
        <f>AP9+AS9+AT9+AU9</f>
        <v>210103</v>
      </c>
      <c r="U18" s="404">
        <f>AP18+AS18+AT18+AU18</f>
        <v>112607</v>
      </c>
      <c r="V18" s="404">
        <f>AX9+BA9+BB9+BC9</f>
        <v>15455</v>
      </c>
      <c r="W18" s="404">
        <f>AX18+BA18+BB18+BC18</f>
        <v>3357</v>
      </c>
      <c r="Y18" s="403" t="str">
        <f>Y9</f>
        <v>H20年</v>
      </c>
      <c r="Z18" s="401">
        <v>1237</v>
      </c>
      <c r="AA18" s="401">
        <v>2612</v>
      </c>
      <c r="AB18" s="401">
        <v>1054</v>
      </c>
      <c r="AC18" s="401">
        <v>1326</v>
      </c>
      <c r="AD18" s="401">
        <v>141</v>
      </c>
      <c r="AE18" s="401">
        <v>3555</v>
      </c>
      <c r="AG18" s="403" t="str">
        <f>AG9</f>
        <v>H20年</v>
      </c>
      <c r="AH18" s="407">
        <v>50</v>
      </c>
      <c r="AI18" s="407">
        <v>713</v>
      </c>
      <c r="AJ18" s="408">
        <v>66</v>
      </c>
      <c r="AK18" s="408">
        <v>127</v>
      </c>
      <c r="AL18" s="408">
        <v>7</v>
      </c>
      <c r="AM18" s="408">
        <v>275</v>
      </c>
      <c r="AO18" s="403" t="str">
        <f>AO9</f>
        <v>H20年</v>
      </c>
      <c r="AP18" s="409">
        <v>87047</v>
      </c>
      <c r="AQ18" s="409">
        <v>49600</v>
      </c>
      <c r="AR18" s="410">
        <f>AP18-AQ18</f>
        <v>37447</v>
      </c>
      <c r="AS18" s="411">
        <v>12569</v>
      </c>
      <c r="AT18" s="411">
        <v>11229</v>
      </c>
      <c r="AU18" s="411">
        <v>1762</v>
      </c>
      <c r="AW18" s="403" t="str">
        <f>AW9</f>
        <v>H20年</v>
      </c>
      <c r="AX18" s="409">
        <v>2114</v>
      </c>
      <c r="AY18" s="409">
        <v>618</v>
      </c>
      <c r="AZ18" s="410">
        <f>AX18-AY18</f>
        <v>1496</v>
      </c>
      <c r="BA18" s="411">
        <v>508</v>
      </c>
      <c r="BB18" s="411">
        <v>640</v>
      </c>
      <c r="BC18" s="411">
        <v>95</v>
      </c>
    </row>
    <row r="19" ht="12">
      <c r="AG19" s="403"/>
    </row>
    <row r="21" ht="24">
      <c r="B21" s="412"/>
    </row>
  </sheetData>
  <sheetProtection/>
  <printOptions/>
  <pageMargins left="0.3937007874015748" right="0" top="0.984251968503937" bottom="0.984251968503937" header="0.5118110236220472" footer="0.5118110236220472"/>
  <pageSetup fitToWidth="4" horizontalDpi="600" verticalDpi="600" orientation="portrait" paperSize="9" scale="80" r:id="rId2"/>
  <colBreaks count="3" manualBreakCount="3">
    <brk id="11" max="53" man="1"/>
    <brk id="23" max="53" man="1"/>
    <brk id="39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97" customWidth="1"/>
    <col min="2" max="2" width="2.57421875" style="197" customWidth="1"/>
    <col min="3" max="4" width="1.421875" style="197" customWidth="1"/>
    <col min="5" max="5" width="6.57421875" style="197" customWidth="1"/>
    <col min="6" max="6" width="1.421875" style="197" customWidth="1"/>
    <col min="7" max="8" width="11.28125" style="216" customWidth="1"/>
    <col min="9" max="21" width="10.421875" style="216" customWidth="1"/>
    <col min="22" max="16384" width="10.421875" style="197" customWidth="1"/>
  </cols>
  <sheetData>
    <row r="1" spans="1:22" s="178" customFormat="1" ht="18" customHeight="1">
      <c r="A1" s="174"/>
      <c r="B1" s="175" t="s">
        <v>199</v>
      </c>
      <c r="C1" s="174"/>
      <c r="D1" s="174"/>
      <c r="E1" s="174"/>
      <c r="F1" s="174"/>
      <c r="G1" s="176"/>
      <c r="H1" s="177" t="s">
        <v>198</v>
      </c>
      <c r="I1" s="177"/>
      <c r="L1" s="176"/>
      <c r="M1" s="176"/>
      <c r="N1" s="176"/>
      <c r="O1" s="176"/>
      <c r="P1" s="176"/>
      <c r="Q1" s="176"/>
      <c r="R1" s="176"/>
      <c r="S1" s="443"/>
      <c r="T1" s="443"/>
      <c r="U1" s="443"/>
      <c r="V1" s="443"/>
    </row>
    <row r="2" spans="1:21" s="178" customFormat="1" ht="13.5" customHeight="1">
      <c r="A2" s="179"/>
      <c r="B2" s="180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0"/>
      <c r="T2" s="180"/>
      <c r="U2" s="181"/>
    </row>
    <row r="3" spans="1:21" s="178" customFormat="1" ht="13.5" customHeight="1" thickBot="1">
      <c r="A3" s="179"/>
      <c r="B3" s="179"/>
      <c r="C3" s="179"/>
      <c r="D3" s="179"/>
      <c r="E3" s="179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S3" s="183"/>
      <c r="T3" s="176"/>
      <c r="U3" s="184"/>
    </row>
    <row r="4" spans="1:22" s="178" customFormat="1" ht="13.5" customHeight="1">
      <c r="A4" s="185"/>
      <c r="B4" s="186"/>
      <c r="C4" s="186"/>
      <c r="D4" s="444" t="s">
        <v>197</v>
      </c>
      <c r="E4" s="444"/>
      <c r="F4" s="186"/>
      <c r="G4" s="445" t="s">
        <v>349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  <c r="V4" s="183"/>
    </row>
    <row r="5" spans="1:22" s="178" customFormat="1" ht="13.5" customHeight="1">
      <c r="A5" s="187"/>
      <c r="B5" s="179"/>
      <c r="C5" s="179"/>
      <c r="D5" s="188"/>
      <c r="E5" s="18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  <c r="V5" s="183"/>
    </row>
    <row r="6" spans="1:22" s="178" customFormat="1" ht="13.5" customHeight="1">
      <c r="A6" s="187"/>
      <c r="B6" s="179"/>
      <c r="C6" s="179"/>
      <c r="D6" s="188"/>
      <c r="E6" s="18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  <c r="V6" s="183"/>
    </row>
    <row r="7" spans="1:22" s="178" customFormat="1" ht="13.5" customHeight="1">
      <c r="A7" s="187"/>
      <c r="B7" s="179"/>
      <c r="C7" s="463"/>
      <c r="D7" s="463"/>
      <c r="E7" s="463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  <c r="V7" s="183"/>
    </row>
    <row r="8" spans="1:22" s="178" customFormat="1" ht="13.5" customHeight="1">
      <c r="A8" s="187"/>
      <c r="B8" s="464"/>
      <c r="C8" s="464"/>
      <c r="D8" s="464"/>
      <c r="E8" s="464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  <c r="V8" s="183"/>
    </row>
    <row r="9" spans="1:22" s="174" customFormat="1" ht="13.5" customHeight="1" thickBot="1">
      <c r="A9" s="189"/>
      <c r="B9" s="467" t="s">
        <v>194</v>
      </c>
      <c r="C9" s="467"/>
      <c r="D9" s="467"/>
      <c r="E9" s="467"/>
      <c r="F9" s="190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  <c r="V9" s="179"/>
    </row>
    <row r="10" spans="1:21" ht="22.5" customHeight="1" thickBot="1" thickTop="1">
      <c r="A10" s="191"/>
      <c r="B10" s="469" t="s">
        <v>193</v>
      </c>
      <c r="C10" s="469"/>
      <c r="D10" s="469"/>
      <c r="E10" s="469"/>
      <c r="F10" s="192"/>
      <c r="G10" s="193">
        <v>1818023</v>
      </c>
      <c r="H10" s="194">
        <v>1908836</v>
      </c>
      <c r="I10" s="194">
        <v>-90813</v>
      </c>
      <c r="J10" s="195">
        <v>-4.75750666898571</v>
      </c>
      <c r="K10" s="194">
        <v>573392</v>
      </c>
      <c r="L10" s="194">
        <v>605358</v>
      </c>
      <c r="M10" s="194">
        <v>-31966</v>
      </c>
      <c r="N10" s="195">
        <v>-5.28051169721058</v>
      </c>
      <c r="O10" s="194">
        <v>339752</v>
      </c>
      <c r="P10" s="194">
        <v>365577</v>
      </c>
      <c r="Q10" s="194">
        <v>-25825</v>
      </c>
      <c r="R10" s="195">
        <v>-7.06417526266696</v>
      </c>
      <c r="S10" s="195">
        <v>31.5393149591617</v>
      </c>
      <c r="T10" s="195">
        <v>31.7134630738314</v>
      </c>
      <c r="U10" s="196">
        <f aca="true" t="shared" si="0" ref="U10:U41">ROUND((ROUND(S10,1)-ROUND(T10,1)),1)</f>
        <v>-0.2</v>
      </c>
    </row>
    <row r="11" spans="1:21" ht="22.5" customHeight="1" thickBot="1">
      <c r="A11" s="198"/>
      <c r="B11" s="470" t="s">
        <v>192</v>
      </c>
      <c r="C11" s="470"/>
      <c r="D11" s="470"/>
      <c r="E11" s="470"/>
      <c r="F11" s="199"/>
      <c r="G11" s="200">
        <v>59733</v>
      </c>
      <c r="H11" s="201">
        <v>60880</v>
      </c>
      <c r="I11" s="201">
        <v>-1147</v>
      </c>
      <c r="J11" s="202">
        <v>-1.88403416557162</v>
      </c>
      <c r="K11" s="201">
        <v>21639</v>
      </c>
      <c r="L11" s="201">
        <v>22657</v>
      </c>
      <c r="M11" s="201">
        <v>-1018</v>
      </c>
      <c r="N11" s="202">
        <v>-4.49309264245046</v>
      </c>
      <c r="O11" s="201">
        <v>12643</v>
      </c>
      <c r="P11" s="201">
        <v>13888</v>
      </c>
      <c r="Q11" s="201">
        <v>-1245</v>
      </c>
      <c r="R11" s="202">
        <v>-8.96457373271889</v>
      </c>
      <c r="S11" s="202">
        <v>36.2262066194566</v>
      </c>
      <c r="T11" s="202">
        <v>37.2158344283837</v>
      </c>
      <c r="U11" s="203">
        <f t="shared" si="0"/>
        <v>-1</v>
      </c>
    </row>
    <row r="12" spans="1:21" ht="22.5" customHeight="1">
      <c r="A12" s="198"/>
      <c r="B12" s="470" t="s">
        <v>191</v>
      </c>
      <c r="C12" s="470"/>
      <c r="D12" s="470"/>
      <c r="E12" s="470"/>
      <c r="F12" s="199"/>
      <c r="G12" s="200">
        <v>42078</v>
      </c>
      <c r="H12" s="201">
        <v>42133</v>
      </c>
      <c r="I12" s="201">
        <v>-55</v>
      </c>
      <c r="J12" s="202">
        <v>-0.130539007428856</v>
      </c>
      <c r="K12" s="201">
        <v>15455</v>
      </c>
      <c r="L12" s="201">
        <v>15917</v>
      </c>
      <c r="M12" s="201">
        <v>-462</v>
      </c>
      <c r="N12" s="202">
        <v>-2.90255701451279</v>
      </c>
      <c r="O12" s="201">
        <v>8435</v>
      </c>
      <c r="P12" s="201">
        <v>9401</v>
      </c>
      <c r="Q12" s="201">
        <v>-966</v>
      </c>
      <c r="R12" s="202">
        <v>-10.2755026061057</v>
      </c>
      <c r="S12" s="202">
        <v>36.7294072912211</v>
      </c>
      <c r="T12" s="202">
        <v>37.777988749911</v>
      </c>
      <c r="U12" s="203">
        <f t="shared" si="0"/>
        <v>-1.1</v>
      </c>
    </row>
    <row r="13" spans="1:21" ht="22.5" customHeight="1">
      <c r="A13" s="204"/>
      <c r="B13" s="468" t="s">
        <v>190</v>
      </c>
      <c r="C13" s="468"/>
      <c r="D13" s="468"/>
      <c r="E13" s="468"/>
      <c r="F13" s="205"/>
      <c r="G13" s="206">
        <v>4864</v>
      </c>
      <c r="H13" s="207">
        <v>5556</v>
      </c>
      <c r="I13" s="207">
        <v>-692</v>
      </c>
      <c r="J13" s="208">
        <v>-12.455003599712</v>
      </c>
      <c r="K13" s="207">
        <v>1484</v>
      </c>
      <c r="L13" s="207">
        <v>1808</v>
      </c>
      <c r="M13" s="207">
        <v>-324</v>
      </c>
      <c r="N13" s="208">
        <v>-17.9203539823009</v>
      </c>
      <c r="O13" s="207">
        <v>1147</v>
      </c>
      <c r="P13" s="207">
        <v>1115</v>
      </c>
      <c r="Q13" s="207">
        <v>32</v>
      </c>
      <c r="R13" s="208">
        <v>2.86995515695067</v>
      </c>
      <c r="S13" s="208">
        <v>30.5098684210526</v>
      </c>
      <c r="T13" s="208">
        <v>32.5413966882649</v>
      </c>
      <c r="U13" s="209">
        <f t="shared" si="0"/>
        <v>-2</v>
      </c>
    </row>
    <row r="14" spans="1:21" ht="22.5" customHeight="1">
      <c r="A14" s="204"/>
      <c r="B14" s="468" t="s">
        <v>189</v>
      </c>
      <c r="C14" s="468"/>
      <c r="D14" s="468"/>
      <c r="E14" s="468"/>
      <c r="F14" s="205"/>
      <c r="G14" s="206">
        <v>5730</v>
      </c>
      <c r="H14" s="207">
        <v>5860</v>
      </c>
      <c r="I14" s="207">
        <v>-130</v>
      </c>
      <c r="J14" s="208">
        <v>-2.21843003412969</v>
      </c>
      <c r="K14" s="207">
        <v>1958</v>
      </c>
      <c r="L14" s="207">
        <v>2057</v>
      </c>
      <c r="M14" s="207">
        <v>-99</v>
      </c>
      <c r="N14" s="208">
        <v>-4.81283422459893</v>
      </c>
      <c r="O14" s="207">
        <v>1340</v>
      </c>
      <c r="P14" s="207">
        <v>1611</v>
      </c>
      <c r="Q14" s="207">
        <v>-271</v>
      </c>
      <c r="R14" s="208">
        <v>-16.8218497827436</v>
      </c>
      <c r="S14" s="208">
        <v>34.1710296684119</v>
      </c>
      <c r="T14" s="208">
        <v>35.1023890784983</v>
      </c>
      <c r="U14" s="209">
        <f t="shared" si="0"/>
        <v>-0.9</v>
      </c>
    </row>
    <row r="15" spans="1:21" ht="22.5" customHeight="1">
      <c r="A15" s="204"/>
      <c r="B15" s="468" t="s">
        <v>188</v>
      </c>
      <c r="C15" s="468"/>
      <c r="D15" s="468"/>
      <c r="E15" s="468"/>
      <c r="F15" s="205"/>
      <c r="G15" s="206">
        <v>5110</v>
      </c>
      <c r="H15" s="207">
        <v>5379</v>
      </c>
      <c r="I15" s="207">
        <v>-269</v>
      </c>
      <c r="J15" s="208">
        <v>-5.00092954080684</v>
      </c>
      <c r="K15" s="207">
        <v>2104</v>
      </c>
      <c r="L15" s="207">
        <v>1885</v>
      </c>
      <c r="M15" s="207">
        <v>219</v>
      </c>
      <c r="N15" s="208">
        <v>11.6180371352785</v>
      </c>
      <c r="O15" s="207">
        <v>1261</v>
      </c>
      <c r="P15" s="207">
        <v>1334</v>
      </c>
      <c r="Q15" s="207">
        <v>-73</v>
      </c>
      <c r="R15" s="208">
        <v>-5.47226386806597</v>
      </c>
      <c r="S15" s="208">
        <v>41.174168297456</v>
      </c>
      <c r="T15" s="208">
        <v>35.0436884179215</v>
      </c>
      <c r="U15" s="209">
        <f t="shared" si="0"/>
        <v>6.2</v>
      </c>
    </row>
    <row r="16" spans="1:21" ht="22.5" customHeight="1" thickBot="1">
      <c r="A16" s="204"/>
      <c r="B16" s="468" t="s">
        <v>187</v>
      </c>
      <c r="C16" s="468"/>
      <c r="D16" s="468"/>
      <c r="E16" s="468"/>
      <c r="F16" s="205"/>
      <c r="G16" s="206">
        <v>1951</v>
      </c>
      <c r="H16" s="207">
        <v>1952</v>
      </c>
      <c r="I16" s="207">
        <v>-1</v>
      </c>
      <c r="J16" s="208">
        <v>-0.0512295081967213</v>
      </c>
      <c r="K16" s="207">
        <v>638</v>
      </c>
      <c r="L16" s="207">
        <v>990</v>
      </c>
      <c r="M16" s="207">
        <v>-352</v>
      </c>
      <c r="N16" s="208">
        <v>-35.5555555555556</v>
      </c>
      <c r="O16" s="207">
        <v>460</v>
      </c>
      <c r="P16" s="207">
        <v>427</v>
      </c>
      <c r="Q16" s="207">
        <v>33</v>
      </c>
      <c r="R16" s="208">
        <v>7.72833723653396</v>
      </c>
      <c r="S16" s="208">
        <v>32.7011788826243</v>
      </c>
      <c r="T16" s="208">
        <v>50.7172131147541</v>
      </c>
      <c r="U16" s="209">
        <f t="shared" si="0"/>
        <v>-18</v>
      </c>
    </row>
    <row r="17" spans="1:21" ht="22.5" customHeight="1" thickBot="1">
      <c r="A17" s="198"/>
      <c r="B17" s="470" t="s">
        <v>186</v>
      </c>
      <c r="C17" s="470"/>
      <c r="D17" s="470"/>
      <c r="E17" s="470"/>
      <c r="F17" s="199"/>
      <c r="G17" s="200">
        <v>82349</v>
      </c>
      <c r="H17" s="201">
        <v>85364</v>
      </c>
      <c r="I17" s="201">
        <v>-3015</v>
      </c>
      <c r="J17" s="202">
        <v>-3.53193383627759</v>
      </c>
      <c r="K17" s="201">
        <v>30011</v>
      </c>
      <c r="L17" s="201">
        <v>31668</v>
      </c>
      <c r="M17" s="201">
        <v>-1657</v>
      </c>
      <c r="N17" s="202">
        <v>-5.23241126689403</v>
      </c>
      <c r="O17" s="201">
        <v>18802</v>
      </c>
      <c r="P17" s="201">
        <v>19932</v>
      </c>
      <c r="Q17" s="201">
        <v>-1130</v>
      </c>
      <c r="R17" s="202">
        <v>-5.66927553682521</v>
      </c>
      <c r="S17" s="202">
        <v>36.4436726614774</v>
      </c>
      <c r="T17" s="202">
        <v>37.0976055480062</v>
      </c>
      <c r="U17" s="203">
        <f t="shared" si="0"/>
        <v>-0.7</v>
      </c>
    </row>
    <row r="18" spans="1:21" ht="22.5" customHeight="1">
      <c r="A18" s="198"/>
      <c r="B18" s="470" t="s">
        <v>185</v>
      </c>
      <c r="C18" s="470"/>
      <c r="D18" s="470"/>
      <c r="E18" s="470"/>
      <c r="F18" s="199"/>
      <c r="G18" s="200">
        <v>11015</v>
      </c>
      <c r="H18" s="201">
        <v>11784</v>
      </c>
      <c r="I18" s="201">
        <v>-769</v>
      </c>
      <c r="J18" s="202">
        <v>-6.52579769178547</v>
      </c>
      <c r="K18" s="201">
        <v>4046</v>
      </c>
      <c r="L18" s="201">
        <v>4080</v>
      </c>
      <c r="M18" s="201">
        <v>-34</v>
      </c>
      <c r="N18" s="202">
        <v>-0.833333333333333</v>
      </c>
      <c r="O18" s="201">
        <v>2967</v>
      </c>
      <c r="P18" s="201">
        <v>3087</v>
      </c>
      <c r="Q18" s="201">
        <v>-120</v>
      </c>
      <c r="R18" s="202">
        <v>-3.88726919339164</v>
      </c>
      <c r="S18" s="202">
        <v>36.7317294598275</v>
      </c>
      <c r="T18" s="202">
        <v>34.6232179226069</v>
      </c>
      <c r="U18" s="203">
        <f t="shared" si="0"/>
        <v>2.1</v>
      </c>
    </row>
    <row r="19" spans="1:21" ht="22.5" customHeight="1">
      <c r="A19" s="204"/>
      <c r="B19" s="468" t="s">
        <v>184</v>
      </c>
      <c r="C19" s="468"/>
      <c r="D19" s="468"/>
      <c r="E19" s="468"/>
      <c r="F19" s="205"/>
      <c r="G19" s="206">
        <v>9111</v>
      </c>
      <c r="H19" s="207">
        <v>9102</v>
      </c>
      <c r="I19" s="207">
        <v>9</v>
      </c>
      <c r="J19" s="208">
        <v>0.0988793671720501</v>
      </c>
      <c r="K19" s="207">
        <v>3457</v>
      </c>
      <c r="L19" s="207">
        <v>3754</v>
      </c>
      <c r="M19" s="207">
        <v>-297</v>
      </c>
      <c r="N19" s="208">
        <v>-7.9115610015983</v>
      </c>
      <c r="O19" s="207">
        <v>2321</v>
      </c>
      <c r="P19" s="207">
        <v>2453</v>
      </c>
      <c r="Q19" s="207">
        <v>-132</v>
      </c>
      <c r="R19" s="208">
        <v>-5.38116591928251</v>
      </c>
      <c r="S19" s="208">
        <v>37.9431456481177</v>
      </c>
      <c r="T19" s="208">
        <v>41.2436827070973</v>
      </c>
      <c r="U19" s="209">
        <f t="shared" si="0"/>
        <v>-3.3</v>
      </c>
    </row>
    <row r="20" spans="1:21" ht="22.5" customHeight="1">
      <c r="A20" s="204"/>
      <c r="B20" s="468" t="s">
        <v>183</v>
      </c>
      <c r="C20" s="468"/>
      <c r="D20" s="468"/>
      <c r="E20" s="468"/>
      <c r="F20" s="205"/>
      <c r="G20" s="206">
        <v>28583</v>
      </c>
      <c r="H20" s="207">
        <v>29216</v>
      </c>
      <c r="I20" s="207">
        <v>-633</v>
      </c>
      <c r="J20" s="208">
        <v>-2.16662102957284</v>
      </c>
      <c r="K20" s="207">
        <v>8382</v>
      </c>
      <c r="L20" s="207">
        <v>8731</v>
      </c>
      <c r="M20" s="207">
        <v>-349</v>
      </c>
      <c r="N20" s="208">
        <v>-3.99725117397778</v>
      </c>
      <c r="O20" s="207">
        <v>4949</v>
      </c>
      <c r="P20" s="207">
        <v>5168</v>
      </c>
      <c r="Q20" s="207">
        <v>-219</v>
      </c>
      <c r="R20" s="208">
        <v>-4.23761609907121</v>
      </c>
      <c r="S20" s="208">
        <v>29.3251233250534</v>
      </c>
      <c r="T20" s="208">
        <v>29.8843099671413</v>
      </c>
      <c r="U20" s="209">
        <f t="shared" si="0"/>
        <v>-0.6</v>
      </c>
    </row>
    <row r="21" spans="1:21" ht="22.5" customHeight="1">
      <c r="A21" s="204"/>
      <c r="B21" s="468" t="s">
        <v>182</v>
      </c>
      <c r="C21" s="468"/>
      <c r="D21" s="468"/>
      <c r="E21" s="468"/>
      <c r="F21" s="205"/>
      <c r="G21" s="206">
        <v>6134</v>
      </c>
      <c r="H21" s="207">
        <v>6699</v>
      </c>
      <c r="I21" s="207">
        <v>-565</v>
      </c>
      <c r="J21" s="208">
        <v>-8.43409464099119</v>
      </c>
      <c r="K21" s="207">
        <v>3410</v>
      </c>
      <c r="L21" s="207">
        <v>3817</v>
      </c>
      <c r="M21" s="207">
        <v>-407</v>
      </c>
      <c r="N21" s="208">
        <v>-10.6628242074928</v>
      </c>
      <c r="O21" s="207">
        <v>1839</v>
      </c>
      <c r="P21" s="207">
        <v>1996</v>
      </c>
      <c r="Q21" s="207">
        <v>-157</v>
      </c>
      <c r="R21" s="208">
        <v>-7.86573146292585</v>
      </c>
      <c r="S21" s="208">
        <v>55.5917835017933</v>
      </c>
      <c r="T21" s="208">
        <v>56.9786535303777</v>
      </c>
      <c r="U21" s="209">
        <f t="shared" si="0"/>
        <v>-1.4</v>
      </c>
    </row>
    <row r="22" spans="1:21" ht="22.5" customHeight="1">
      <c r="A22" s="204"/>
      <c r="B22" s="468" t="s">
        <v>181</v>
      </c>
      <c r="C22" s="468"/>
      <c r="D22" s="468"/>
      <c r="E22" s="468"/>
      <c r="F22" s="205"/>
      <c r="G22" s="206">
        <v>7924</v>
      </c>
      <c r="H22" s="207">
        <v>8708</v>
      </c>
      <c r="I22" s="207">
        <v>-784</v>
      </c>
      <c r="J22" s="208">
        <v>-9.0032154340836</v>
      </c>
      <c r="K22" s="207">
        <v>3630</v>
      </c>
      <c r="L22" s="207">
        <v>3890</v>
      </c>
      <c r="M22" s="207">
        <v>-260</v>
      </c>
      <c r="N22" s="208">
        <v>-6.68380462724936</v>
      </c>
      <c r="O22" s="207">
        <v>2445</v>
      </c>
      <c r="P22" s="207">
        <v>2356</v>
      </c>
      <c r="Q22" s="207">
        <v>89</v>
      </c>
      <c r="R22" s="208">
        <v>3.77758913412564</v>
      </c>
      <c r="S22" s="208">
        <v>45.8101968702675</v>
      </c>
      <c r="T22" s="208">
        <v>44.6715663757464</v>
      </c>
      <c r="U22" s="209">
        <f t="shared" si="0"/>
        <v>1.1</v>
      </c>
    </row>
    <row r="23" spans="1:21" ht="22.5" customHeight="1" thickBot="1">
      <c r="A23" s="204"/>
      <c r="B23" s="468" t="s">
        <v>180</v>
      </c>
      <c r="C23" s="468"/>
      <c r="D23" s="468"/>
      <c r="E23" s="468"/>
      <c r="F23" s="205"/>
      <c r="G23" s="206">
        <v>19582</v>
      </c>
      <c r="H23" s="207">
        <v>19855</v>
      </c>
      <c r="I23" s="207">
        <v>-273</v>
      </c>
      <c r="J23" s="208">
        <v>-1.37496852178293</v>
      </c>
      <c r="K23" s="207">
        <v>7086</v>
      </c>
      <c r="L23" s="207">
        <v>7396</v>
      </c>
      <c r="M23" s="207">
        <v>-310</v>
      </c>
      <c r="N23" s="208">
        <v>-4.1914548404543</v>
      </c>
      <c r="O23" s="207">
        <v>4281</v>
      </c>
      <c r="P23" s="207">
        <v>4872</v>
      </c>
      <c r="Q23" s="207">
        <v>-591</v>
      </c>
      <c r="R23" s="208">
        <v>-12.1305418719212</v>
      </c>
      <c r="S23" s="208">
        <v>36.186293534879</v>
      </c>
      <c r="T23" s="208">
        <v>37.2500629564341</v>
      </c>
      <c r="U23" s="209">
        <f t="shared" si="0"/>
        <v>-1.1</v>
      </c>
    </row>
    <row r="24" spans="1:21" ht="22.5" customHeight="1" thickBot="1">
      <c r="A24" s="198"/>
      <c r="B24" s="470" t="s">
        <v>179</v>
      </c>
      <c r="C24" s="470"/>
      <c r="D24" s="470"/>
      <c r="E24" s="470"/>
      <c r="F24" s="199"/>
      <c r="G24" s="200">
        <v>212152</v>
      </c>
      <c r="H24" s="201">
        <v>228805</v>
      </c>
      <c r="I24" s="201">
        <v>-16653</v>
      </c>
      <c r="J24" s="202">
        <v>-7.27825003824217</v>
      </c>
      <c r="K24" s="201">
        <v>67496</v>
      </c>
      <c r="L24" s="201">
        <v>79277</v>
      </c>
      <c r="M24" s="201">
        <v>-11781</v>
      </c>
      <c r="N24" s="202">
        <v>-14.8605522408769</v>
      </c>
      <c r="O24" s="201">
        <v>46784</v>
      </c>
      <c r="P24" s="201">
        <v>53702</v>
      </c>
      <c r="Q24" s="201">
        <v>-6918</v>
      </c>
      <c r="R24" s="202">
        <v>-12.8822017801944</v>
      </c>
      <c r="S24" s="202">
        <v>31.8149251480071</v>
      </c>
      <c r="T24" s="202">
        <v>34.6482812875593</v>
      </c>
      <c r="U24" s="203">
        <f t="shared" si="0"/>
        <v>-2.8</v>
      </c>
    </row>
    <row r="25" spans="1:21" ht="22.5" customHeight="1" thickBot="1">
      <c r="A25" s="198"/>
      <c r="B25" s="470" t="s">
        <v>178</v>
      </c>
      <c r="C25" s="470"/>
      <c r="D25" s="470"/>
      <c r="E25" s="470"/>
      <c r="F25" s="199"/>
      <c r="G25" s="200">
        <v>531032</v>
      </c>
      <c r="H25" s="201">
        <v>548734</v>
      </c>
      <c r="I25" s="201">
        <v>-17702</v>
      </c>
      <c r="J25" s="202">
        <v>-3.22597105337012</v>
      </c>
      <c r="K25" s="201">
        <v>175365</v>
      </c>
      <c r="L25" s="201">
        <v>186541</v>
      </c>
      <c r="M25" s="201">
        <v>-11176</v>
      </c>
      <c r="N25" s="202">
        <v>-5.99117620255065</v>
      </c>
      <c r="O25" s="201">
        <v>98123</v>
      </c>
      <c r="P25" s="201">
        <v>103526</v>
      </c>
      <c r="Q25" s="201">
        <v>-5403</v>
      </c>
      <c r="R25" s="202">
        <v>-5.21897880725615</v>
      </c>
      <c r="S25" s="202">
        <v>33.0234336160533</v>
      </c>
      <c r="T25" s="202">
        <v>33.9947952924368</v>
      </c>
      <c r="U25" s="203">
        <f t="shared" si="0"/>
        <v>-1</v>
      </c>
    </row>
    <row r="26" spans="1:21" ht="22.5" customHeight="1">
      <c r="A26" s="198"/>
      <c r="B26" s="470" t="s">
        <v>177</v>
      </c>
      <c r="C26" s="470"/>
      <c r="D26" s="470"/>
      <c r="E26" s="470"/>
      <c r="F26" s="199"/>
      <c r="G26" s="200">
        <v>43885</v>
      </c>
      <c r="H26" s="201">
        <v>46087</v>
      </c>
      <c r="I26" s="201">
        <v>-2202</v>
      </c>
      <c r="J26" s="202">
        <v>-4.77792002083017</v>
      </c>
      <c r="K26" s="201">
        <v>17476</v>
      </c>
      <c r="L26" s="201">
        <v>18824</v>
      </c>
      <c r="M26" s="201">
        <v>-1348</v>
      </c>
      <c r="N26" s="202">
        <v>-7.16107097322567</v>
      </c>
      <c r="O26" s="201">
        <v>6590</v>
      </c>
      <c r="P26" s="201">
        <v>6892</v>
      </c>
      <c r="Q26" s="201">
        <v>-302</v>
      </c>
      <c r="R26" s="202">
        <v>-4.38189204875218</v>
      </c>
      <c r="S26" s="202">
        <v>39.8222627321408</v>
      </c>
      <c r="T26" s="202">
        <v>40.8444897693493</v>
      </c>
      <c r="U26" s="203">
        <f t="shared" si="0"/>
        <v>-1</v>
      </c>
    </row>
    <row r="27" spans="1:21" ht="22.5" customHeight="1">
      <c r="A27" s="204"/>
      <c r="B27" s="468" t="s">
        <v>176</v>
      </c>
      <c r="C27" s="468"/>
      <c r="D27" s="468"/>
      <c r="E27" s="468"/>
      <c r="F27" s="205"/>
      <c r="G27" s="206">
        <v>28550</v>
      </c>
      <c r="H27" s="207">
        <v>30358</v>
      </c>
      <c r="I27" s="207">
        <v>-1808</v>
      </c>
      <c r="J27" s="208">
        <v>-5.95559654786218</v>
      </c>
      <c r="K27" s="207">
        <v>9866</v>
      </c>
      <c r="L27" s="207">
        <v>10001</v>
      </c>
      <c r="M27" s="207">
        <v>-135</v>
      </c>
      <c r="N27" s="208">
        <v>-1.34986501349865</v>
      </c>
      <c r="O27" s="207">
        <v>5097</v>
      </c>
      <c r="P27" s="207">
        <v>5520</v>
      </c>
      <c r="Q27" s="207">
        <v>-423</v>
      </c>
      <c r="R27" s="208">
        <v>-7.66304347826087</v>
      </c>
      <c r="S27" s="208">
        <v>34.5569176882662</v>
      </c>
      <c r="T27" s="208">
        <v>32.9435404176823</v>
      </c>
      <c r="U27" s="209">
        <f t="shared" si="0"/>
        <v>1.7</v>
      </c>
    </row>
    <row r="28" spans="1:21" ht="22.5" customHeight="1">
      <c r="A28" s="204"/>
      <c r="B28" s="468" t="s">
        <v>175</v>
      </c>
      <c r="C28" s="468"/>
      <c r="D28" s="468"/>
      <c r="E28" s="468"/>
      <c r="F28" s="205"/>
      <c r="G28" s="206">
        <v>26730</v>
      </c>
      <c r="H28" s="207">
        <v>27769</v>
      </c>
      <c r="I28" s="207">
        <v>-1039</v>
      </c>
      <c r="J28" s="208">
        <v>-3.74158234001945</v>
      </c>
      <c r="K28" s="207">
        <v>10522</v>
      </c>
      <c r="L28" s="207">
        <v>10472</v>
      </c>
      <c r="M28" s="207">
        <v>50</v>
      </c>
      <c r="N28" s="208">
        <v>0.47746371275783</v>
      </c>
      <c r="O28" s="207">
        <v>4250</v>
      </c>
      <c r="P28" s="207">
        <v>4282</v>
      </c>
      <c r="Q28" s="207">
        <v>-32</v>
      </c>
      <c r="R28" s="208">
        <v>-0.747314339093881</v>
      </c>
      <c r="S28" s="208">
        <v>39.3640104751216</v>
      </c>
      <c r="T28" s="208">
        <v>37.7111167128813</v>
      </c>
      <c r="U28" s="209">
        <f t="shared" si="0"/>
        <v>1.7</v>
      </c>
    </row>
    <row r="29" spans="1:21" ht="22.5" customHeight="1">
      <c r="A29" s="204"/>
      <c r="B29" s="468" t="s">
        <v>174</v>
      </c>
      <c r="C29" s="468"/>
      <c r="D29" s="468"/>
      <c r="E29" s="468"/>
      <c r="F29" s="205"/>
      <c r="G29" s="206">
        <v>122108</v>
      </c>
      <c r="H29" s="207">
        <v>126453</v>
      </c>
      <c r="I29" s="207">
        <v>-4345</v>
      </c>
      <c r="J29" s="208">
        <v>-3.43605924730928</v>
      </c>
      <c r="K29" s="207">
        <v>31140</v>
      </c>
      <c r="L29" s="207">
        <v>32550</v>
      </c>
      <c r="M29" s="207">
        <v>-1410</v>
      </c>
      <c r="N29" s="208">
        <v>-4.33179723502304</v>
      </c>
      <c r="O29" s="207">
        <v>18289</v>
      </c>
      <c r="P29" s="207">
        <v>19307</v>
      </c>
      <c r="Q29" s="207">
        <v>-1018</v>
      </c>
      <c r="R29" s="208">
        <v>-5.27269902108044</v>
      </c>
      <c r="S29" s="208">
        <v>25.5020146100174</v>
      </c>
      <c r="T29" s="208">
        <v>25.740789067875</v>
      </c>
      <c r="U29" s="209">
        <f t="shared" si="0"/>
        <v>-0.2</v>
      </c>
    </row>
    <row r="30" spans="1:21" ht="22.5" customHeight="1">
      <c r="A30" s="204"/>
      <c r="B30" s="468" t="s">
        <v>173</v>
      </c>
      <c r="C30" s="468"/>
      <c r="D30" s="468"/>
      <c r="E30" s="468"/>
      <c r="F30" s="205"/>
      <c r="G30" s="206">
        <v>100827</v>
      </c>
      <c r="H30" s="207">
        <v>105185</v>
      </c>
      <c r="I30" s="207">
        <v>-4358</v>
      </c>
      <c r="J30" s="208">
        <v>-4.14317630840899</v>
      </c>
      <c r="K30" s="207">
        <v>30608</v>
      </c>
      <c r="L30" s="207">
        <v>34911</v>
      </c>
      <c r="M30" s="207">
        <v>-4303</v>
      </c>
      <c r="N30" s="208">
        <v>-12.3256280255507</v>
      </c>
      <c r="O30" s="207">
        <v>16046</v>
      </c>
      <c r="P30" s="207">
        <v>17604</v>
      </c>
      <c r="Q30" s="207">
        <v>-1558</v>
      </c>
      <c r="R30" s="208">
        <v>-8.85026130424903</v>
      </c>
      <c r="S30" s="208">
        <v>30.3569480397116</v>
      </c>
      <c r="T30" s="208">
        <v>33.1900936445311</v>
      </c>
      <c r="U30" s="209">
        <f t="shared" si="0"/>
        <v>-2.8</v>
      </c>
    </row>
    <row r="31" spans="1:21" ht="22.5" customHeight="1">
      <c r="A31" s="204"/>
      <c r="B31" s="468" t="s">
        <v>172</v>
      </c>
      <c r="C31" s="468"/>
      <c r="D31" s="468"/>
      <c r="E31" s="468"/>
      <c r="F31" s="205"/>
      <c r="G31" s="206">
        <v>113556</v>
      </c>
      <c r="H31" s="207">
        <v>112529</v>
      </c>
      <c r="I31" s="207">
        <v>1027</v>
      </c>
      <c r="J31" s="208">
        <v>0.912653627065023</v>
      </c>
      <c r="K31" s="207">
        <v>41913</v>
      </c>
      <c r="L31" s="207">
        <v>44747</v>
      </c>
      <c r="M31" s="207">
        <v>-2834</v>
      </c>
      <c r="N31" s="208">
        <v>-6.33338547835609</v>
      </c>
      <c r="O31" s="207">
        <v>26969</v>
      </c>
      <c r="P31" s="207">
        <v>28841</v>
      </c>
      <c r="Q31" s="207">
        <v>-1872</v>
      </c>
      <c r="R31" s="208">
        <v>-6.49075968239659</v>
      </c>
      <c r="S31" s="208">
        <v>36.9095424284054</v>
      </c>
      <c r="T31" s="208">
        <v>39.7648606137085</v>
      </c>
      <c r="U31" s="209">
        <f t="shared" si="0"/>
        <v>-2.9</v>
      </c>
    </row>
    <row r="32" spans="1:21" ht="22.5" customHeight="1">
      <c r="A32" s="204"/>
      <c r="B32" s="468" t="s">
        <v>171</v>
      </c>
      <c r="C32" s="468"/>
      <c r="D32" s="468"/>
      <c r="E32" s="468"/>
      <c r="F32" s="205"/>
      <c r="G32" s="206">
        <v>23435</v>
      </c>
      <c r="H32" s="207">
        <v>25024</v>
      </c>
      <c r="I32" s="207">
        <v>-1589</v>
      </c>
      <c r="J32" s="208">
        <v>-6.34990409207161</v>
      </c>
      <c r="K32" s="207">
        <v>7755</v>
      </c>
      <c r="L32" s="207">
        <v>8298</v>
      </c>
      <c r="M32" s="207">
        <v>-543</v>
      </c>
      <c r="N32" s="208">
        <v>-6.54374548083876</v>
      </c>
      <c r="O32" s="207">
        <v>5800</v>
      </c>
      <c r="P32" s="207">
        <v>5642</v>
      </c>
      <c r="Q32" s="207">
        <v>158</v>
      </c>
      <c r="R32" s="208">
        <v>2.80042538107054</v>
      </c>
      <c r="S32" s="208">
        <v>33.0915297631747</v>
      </c>
      <c r="T32" s="208">
        <v>33.1601662404092</v>
      </c>
      <c r="U32" s="209">
        <f t="shared" si="0"/>
        <v>-0.1</v>
      </c>
    </row>
    <row r="33" spans="1:21" ht="22.5" customHeight="1">
      <c r="A33" s="204"/>
      <c r="B33" s="468" t="s">
        <v>170</v>
      </c>
      <c r="C33" s="468"/>
      <c r="D33" s="468"/>
      <c r="E33" s="468"/>
      <c r="F33" s="205"/>
      <c r="G33" s="206">
        <v>7890</v>
      </c>
      <c r="H33" s="207">
        <v>8435</v>
      </c>
      <c r="I33" s="207">
        <v>-545</v>
      </c>
      <c r="J33" s="208">
        <v>-6.46117368109069</v>
      </c>
      <c r="K33" s="207">
        <v>2964</v>
      </c>
      <c r="L33" s="207">
        <v>3500</v>
      </c>
      <c r="M33" s="207">
        <v>-536</v>
      </c>
      <c r="N33" s="208">
        <v>-15.3142857142857</v>
      </c>
      <c r="O33" s="207">
        <v>1947</v>
      </c>
      <c r="P33" s="207">
        <v>2060</v>
      </c>
      <c r="Q33" s="207">
        <v>-113</v>
      </c>
      <c r="R33" s="208">
        <v>-5.48543689320388</v>
      </c>
      <c r="S33" s="208">
        <v>37.5665399239544</v>
      </c>
      <c r="T33" s="208">
        <v>41.49377593361</v>
      </c>
      <c r="U33" s="209">
        <f t="shared" si="0"/>
        <v>-3.9</v>
      </c>
    </row>
    <row r="34" spans="1:21" ht="22.5" customHeight="1">
      <c r="A34" s="204"/>
      <c r="B34" s="468" t="s">
        <v>169</v>
      </c>
      <c r="C34" s="468"/>
      <c r="D34" s="468"/>
      <c r="E34" s="468"/>
      <c r="F34" s="205"/>
      <c r="G34" s="206">
        <v>21105</v>
      </c>
      <c r="H34" s="207">
        <v>21422</v>
      </c>
      <c r="I34" s="207">
        <v>-317</v>
      </c>
      <c r="J34" s="208">
        <v>-1.47978713472131</v>
      </c>
      <c r="K34" s="207">
        <v>8893</v>
      </c>
      <c r="L34" s="207">
        <v>9319</v>
      </c>
      <c r="M34" s="207">
        <v>-426</v>
      </c>
      <c r="N34" s="208">
        <v>-4.5713059341131</v>
      </c>
      <c r="O34" s="207">
        <v>5005</v>
      </c>
      <c r="P34" s="207">
        <v>4867</v>
      </c>
      <c r="Q34" s="207">
        <v>138</v>
      </c>
      <c r="R34" s="208">
        <v>2.83542223135402</v>
      </c>
      <c r="S34" s="208">
        <v>42.1369343757403</v>
      </c>
      <c r="T34" s="208">
        <v>43.5020072822332</v>
      </c>
      <c r="U34" s="209">
        <f t="shared" si="0"/>
        <v>-1.4</v>
      </c>
    </row>
    <row r="35" spans="1:21" ht="22.5" customHeight="1" thickBot="1">
      <c r="A35" s="204"/>
      <c r="B35" s="468" t="s">
        <v>168</v>
      </c>
      <c r="C35" s="468"/>
      <c r="D35" s="468"/>
      <c r="E35" s="468"/>
      <c r="F35" s="205"/>
      <c r="G35" s="206">
        <v>42946</v>
      </c>
      <c r="H35" s="207">
        <v>45472</v>
      </c>
      <c r="I35" s="207">
        <v>-2526</v>
      </c>
      <c r="J35" s="208">
        <v>-5.55506685432794</v>
      </c>
      <c r="K35" s="207">
        <v>14228</v>
      </c>
      <c r="L35" s="207">
        <v>13919</v>
      </c>
      <c r="M35" s="207">
        <v>309</v>
      </c>
      <c r="N35" s="208">
        <v>2.2199870680365</v>
      </c>
      <c r="O35" s="207">
        <v>8130</v>
      </c>
      <c r="P35" s="207">
        <v>8511</v>
      </c>
      <c r="Q35" s="207">
        <v>-381</v>
      </c>
      <c r="R35" s="208">
        <v>-4.47655974621079</v>
      </c>
      <c r="S35" s="208">
        <v>33.1299771806455</v>
      </c>
      <c r="T35" s="208">
        <v>30.6100457424349</v>
      </c>
      <c r="U35" s="209">
        <f t="shared" si="0"/>
        <v>2.5</v>
      </c>
    </row>
    <row r="36" spans="1:21" ht="22.5" customHeight="1" thickBot="1">
      <c r="A36" s="198"/>
      <c r="B36" s="470" t="s">
        <v>167</v>
      </c>
      <c r="C36" s="470"/>
      <c r="D36" s="470"/>
      <c r="E36" s="470"/>
      <c r="F36" s="199"/>
      <c r="G36" s="200">
        <v>226382</v>
      </c>
      <c r="H36" s="201">
        <v>229674</v>
      </c>
      <c r="I36" s="201">
        <v>-3292</v>
      </c>
      <c r="J36" s="202">
        <v>-1.43333594573178</v>
      </c>
      <c r="K36" s="201">
        <v>60186</v>
      </c>
      <c r="L36" s="201">
        <v>57174</v>
      </c>
      <c r="M36" s="201">
        <v>3012</v>
      </c>
      <c r="N36" s="202">
        <v>5.26812886976598</v>
      </c>
      <c r="O36" s="201">
        <v>30441</v>
      </c>
      <c r="P36" s="201">
        <v>33672</v>
      </c>
      <c r="Q36" s="201">
        <v>-3231</v>
      </c>
      <c r="R36" s="202">
        <v>-9.59550962223806</v>
      </c>
      <c r="S36" s="202">
        <v>26.5860359922609</v>
      </c>
      <c r="T36" s="202">
        <v>24.8935447634473</v>
      </c>
      <c r="U36" s="203">
        <f t="shared" si="0"/>
        <v>1.7</v>
      </c>
    </row>
    <row r="37" spans="1:21" ht="22.5" customHeight="1">
      <c r="A37" s="198"/>
      <c r="B37" s="470" t="s">
        <v>166</v>
      </c>
      <c r="C37" s="470"/>
      <c r="D37" s="470"/>
      <c r="E37" s="470"/>
      <c r="F37" s="199"/>
      <c r="G37" s="200">
        <v>10112</v>
      </c>
      <c r="H37" s="201">
        <v>10648</v>
      </c>
      <c r="I37" s="201">
        <v>-536</v>
      </c>
      <c r="J37" s="202">
        <v>-5.03380916604057</v>
      </c>
      <c r="K37" s="201">
        <v>2949</v>
      </c>
      <c r="L37" s="201">
        <v>3021</v>
      </c>
      <c r="M37" s="201">
        <v>-72</v>
      </c>
      <c r="N37" s="202">
        <v>-2.38331678252234</v>
      </c>
      <c r="O37" s="201">
        <v>2142</v>
      </c>
      <c r="P37" s="201">
        <v>2046</v>
      </c>
      <c r="Q37" s="201">
        <v>96</v>
      </c>
      <c r="R37" s="202">
        <v>4.69208211143695</v>
      </c>
      <c r="S37" s="202">
        <v>29.1633702531646</v>
      </c>
      <c r="T37" s="202">
        <v>28.3715251690458</v>
      </c>
      <c r="U37" s="203">
        <f t="shared" si="0"/>
        <v>0.8</v>
      </c>
    </row>
    <row r="38" spans="1:21" ht="22.5" customHeight="1">
      <c r="A38" s="204"/>
      <c r="B38" s="468" t="s">
        <v>165</v>
      </c>
      <c r="C38" s="468"/>
      <c r="D38" s="468"/>
      <c r="E38" s="468"/>
      <c r="F38" s="205"/>
      <c r="G38" s="206">
        <v>9689</v>
      </c>
      <c r="H38" s="207">
        <v>10669</v>
      </c>
      <c r="I38" s="207">
        <v>-980</v>
      </c>
      <c r="J38" s="208">
        <v>-9.18549067391508</v>
      </c>
      <c r="K38" s="207">
        <v>3714</v>
      </c>
      <c r="L38" s="207">
        <v>4406</v>
      </c>
      <c r="M38" s="207">
        <v>-692</v>
      </c>
      <c r="N38" s="208">
        <v>-15.7058556513845</v>
      </c>
      <c r="O38" s="207">
        <v>2195</v>
      </c>
      <c r="P38" s="207">
        <v>2403</v>
      </c>
      <c r="Q38" s="207">
        <v>-208</v>
      </c>
      <c r="R38" s="208">
        <v>-8.65584685809405</v>
      </c>
      <c r="S38" s="208">
        <v>38.3321292187016</v>
      </c>
      <c r="T38" s="208">
        <v>41.2972162339488</v>
      </c>
      <c r="U38" s="209">
        <f t="shared" si="0"/>
        <v>-3</v>
      </c>
    </row>
    <row r="39" spans="1:21" ht="22.5" customHeight="1">
      <c r="A39" s="204"/>
      <c r="B39" s="468" t="s">
        <v>164</v>
      </c>
      <c r="C39" s="468"/>
      <c r="D39" s="468"/>
      <c r="E39" s="468"/>
      <c r="F39" s="205"/>
      <c r="G39" s="206">
        <v>6740</v>
      </c>
      <c r="H39" s="207">
        <v>7193</v>
      </c>
      <c r="I39" s="207">
        <v>-453</v>
      </c>
      <c r="J39" s="208">
        <v>-6.29778951758654</v>
      </c>
      <c r="K39" s="207">
        <v>3245</v>
      </c>
      <c r="L39" s="207">
        <v>3291</v>
      </c>
      <c r="M39" s="207">
        <v>-46</v>
      </c>
      <c r="N39" s="208">
        <v>-1.39775144333029</v>
      </c>
      <c r="O39" s="207">
        <v>1696</v>
      </c>
      <c r="P39" s="207">
        <v>1603</v>
      </c>
      <c r="Q39" s="207">
        <v>93</v>
      </c>
      <c r="R39" s="208">
        <v>5.8016219588272</v>
      </c>
      <c r="S39" s="208">
        <v>48.1454005934718</v>
      </c>
      <c r="T39" s="208">
        <v>45.752815237036</v>
      </c>
      <c r="U39" s="209">
        <f t="shared" si="0"/>
        <v>2.3</v>
      </c>
    </row>
    <row r="40" spans="1:21" ht="22.5" customHeight="1">
      <c r="A40" s="204"/>
      <c r="B40" s="468" t="s">
        <v>163</v>
      </c>
      <c r="C40" s="468"/>
      <c r="D40" s="468"/>
      <c r="E40" s="468"/>
      <c r="F40" s="205"/>
      <c r="G40" s="206">
        <v>29799</v>
      </c>
      <c r="H40" s="207">
        <v>31252</v>
      </c>
      <c r="I40" s="207">
        <v>-1453</v>
      </c>
      <c r="J40" s="208">
        <v>-4.64930244464354</v>
      </c>
      <c r="K40" s="207">
        <v>10018</v>
      </c>
      <c r="L40" s="207">
        <v>9249</v>
      </c>
      <c r="M40" s="207">
        <v>769</v>
      </c>
      <c r="N40" s="208">
        <v>8.31441236890475</v>
      </c>
      <c r="O40" s="207">
        <v>4375</v>
      </c>
      <c r="P40" s="207">
        <v>4529</v>
      </c>
      <c r="Q40" s="207">
        <v>-154</v>
      </c>
      <c r="R40" s="208">
        <v>-3.40030911901082</v>
      </c>
      <c r="S40" s="208">
        <v>33.6185778046243</v>
      </c>
      <c r="T40" s="208">
        <v>29.5949059260207</v>
      </c>
      <c r="U40" s="209">
        <f t="shared" si="0"/>
        <v>4</v>
      </c>
    </row>
    <row r="41" spans="1:21" ht="22.5" customHeight="1">
      <c r="A41" s="204"/>
      <c r="B41" s="468" t="s">
        <v>162</v>
      </c>
      <c r="C41" s="468"/>
      <c r="D41" s="468"/>
      <c r="E41" s="468"/>
      <c r="F41" s="205"/>
      <c r="G41" s="206">
        <v>144694</v>
      </c>
      <c r="H41" s="207">
        <v>143948</v>
      </c>
      <c r="I41" s="207">
        <v>746</v>
      </c>
      <c r="J41" s="208">
        <v>0.518242698752327</v>
      </c>
      <c r="K41" s="207">
        <v>33607</v>
      </c>
      <c r="L41" s="207">
        <v>29043</v>
      </c>
      <c r="M41" s="207">
        <v>4564</v>
      </c>
      <c r="N41" s="208">
        <v>15.7146300313329</v>
      </c>
      <c r="O41" s="207">
        <v>16488</v>
      </c>
      <c r="P41" s="207">
        <v>19201</v>
      </c>
      <c r="Q41" s="207">
        <v>-2713</v>
      </c>
      <c r="R41" s="208">
        <v>-14.1294724233113</v>
      </c>
      <c r="S41" s="208">
        <v>23.2262567901917</v>
      </c>
      <c r="T41" s="208">
        <v>20.1760357907022</v>
      </c>
      <c r="U41" s="209">
        <f t="shared" si="0"/>
        <v>3</v>
      </c>
    </row>
    <row r="42" spans="1:21" ht="22.5" customHeight="1" thickBot="1">
      <c r="A42" s="204"/>
      <c r="B42" s="468" t="s">
        <v>161</v>
      </c>
      <c r="C42" s="468"/>
      <c r="D42" s="468"/>
      <c r="E42" s="468"/>
      <c r="F42" s="205"/>
      <c r="G42" s="206">
        <v>25348</v>
      </c>
      <c r="H42" s="207">
        <v>25964</v>
      </c>
      <c r="I42" s="207">
        <v>-616</v>
      </c>
      <c r="J42" s="208">
        <v>-2.37251579109536</v>
      </c>
      <c r="K42" s="207">
        <v>6653</v>
      </c>
      <c r="L42" s="207">
        <v>8164</v>
      </c>
      <c r="M42" s="207">
        <v>-1511</v>
      </c>
      <c r="N42" s="208">
        <v>-18.5080842724155</v>
      </c>
      <c r="O42" s="207">
        <v>3545</v>
      </c>
      <c r="P42" s="207">
        <v>3890</v>
      </c>
      <c r="Q42" s="207">
        <v>-345</v>
      </c>
      <c r="R42" s="208">
        <v>-8.86889460154242</v>
      </c>
      <c r="S42" s="208">
        <v>26.2466466782389</v>
      </c>
      <c r="T42" s="208">
        <v>31.4435372053613</v>
      </c>
      <c r="U42" s="209">
        <f aca="true" t="shared" si="1" ref="U42:U69">ROUND((ROUND(S42,1)-ROUND(T42,1)),1)</f>
        <v>-5.2</v>
      </c>
    </row>
    <row r="43" spans="1:21" ht="22.5" customHeight="1" thickBot="1">
      <c r="A43" s="198"/>
      <c r="B43" s="470" t="s">
        <v>160</v>
      </c>
      <c r="C43" s="470"/>
      <c r="D43" s="470"/>
      <c r="E43" s="470"/>
      <c r="F43" s="199"/>
      <c r="G43" s="200">
        <v>398194</v>
      </c>
      <c r="H43" s="201">
        <v>426640</v>
      </c>
      <c r="I43" s="201">
        <v>-28446</v>
      </c>
      <c r="J43" s="202">
        <v>-6.66744796549784</v>
      </c>
      <c r="K43" s="201">
        <v>96651</v>
      </c>
      <c r="L43" s="201">
        <v>100692</v>
      </c>
      <c r="M43" s="201">
        <v>-4041</v>
      </c>
      <c r="N43" s="202">
        <v>-4.01322845906328</v>
      </c>
      <c r="O43" s="201">
        <v>62902</v>
      </c>
      <c r="P43" s="201">
        <v>67886</v>
      </c>
      <c r="Q43" s="201">
        <v>-4984</v>
      </c>
      <c r="R43" s="202">
        <v>-7.34171994225614</v>
      </c>
      <c r="S43" s="202">
        <v>24.2723396133543</v>
      </c>
      <c r="T43" s="202">
        <v>23.6011625726608</v>
      </c>
      <c r="U43" s="203">
        <f t="shared" si="1"/>
        <v>0.7</v>
      </c>
    </row>
    <row r="44" spans="1:21" ht="22.5" customHeight="1">
      <c r="A44" s="198"/>
      <c r="B44" s="470" t="s">
        <v>159</v>
      </c>
      <c r="C44" s="470"/>
      <c r="D44" s="470"/>
      <c r="E44" s="470"/>
      <c r="F44" s="199"/>
      <c r="G44" s="200">
        <v>15455</v>
      </c>
      <c r="H44" s="201">
        <v>16553</v>
      </c>
      <c r="I44" s="201">
        <v>-1098</v>
      </c>
      <c r="J44" s="202">
        <v>-6.63323868785114</v>
      </c>
      <c r="K44" s="201">
        <v>6111</v>
      </c>
      <c r="L44" s="201">
        <v>6715</v>
      </c>
      <c r="M44" s="201">
        <v>-604</v>
      </c>
      <c r="N44" s="202">
        <v>-8.99478778853313</v>
      </c>
      <c r="O44" s="201">
        <v>2585</v>
      </c>
      <c r="P44" s="201">
        <v>2517</v>
      </c>
      <c r="Q44" s="201">
        <v>68</v>
      </c>
      <c r="R44" s="202">
        <v>2.70162892332141</v>
      </c>
      <c r="S44" s="202">
        <v>39.5406017470074</v>
      </c>
      <c r="T44" s="202">
        <v>40.566664652933</v>
      </c>
      <c r="U44" s="203">
        <f t="shared" si="1"/>
        <v>-1.1</v>
      </c>
    </row>
    <row r="45" spans="1:21" ht="22.5" customHeight="1">
      <c r="A45" s="204"/>
      <c r="B45" s="468" t="s">
        <v>158</v>
      </c>
      <c r="C45" s="468"/>
      <c r="D45" s="468"/>
      <c r="E45" s="468"/>
      <c r="F45" s="205"/>
      <c r="G45" s="206">
        <v>50259</v>
      </c>
      <c r="H45" s="207">
        <v>52960</v>
      </c>
      <c r="I45" s="207">
        <v>-2701</v>
      </c>
      <c r="J45" s="208">
        <v>-5.10007552870091</v>
      </c>
      <c r="K45" s="207">
        <v>13220</v>
      </c>
      <c r="L45" s="207">
        <v>14073</v>
      </c>
      <c r="M45" s="207">
        <v>-853</v>
      </c>
      <c r="N45" s="208">
        <v>-6.06125204291907</v>
      </c>
      <c r="O45" s="207">
        <v>8412</v>
      </c>
      <c r="P45" s="207">
        <v>9550</v>
      </c>
      <c r="Q45" s="207">
        <v>-1138</v>
      </c>
      <c r="R45" s="208">
        <v>-11.9162303664921</v>
      </c>
      <c r="S45" s="208">
        <v>26.3037465926501</v>
      </c>
      <c r="T45" s="208">
        <v>26.5728851963746</v>
      </c>
      <c r="U45" s="209">
        <f t="shared" si="1"/>
        <v>-0.3</v>
      </c>
    </row>
    <row r="46" spans="1:21" ht="22.5" customHeight="1">
      <c r="A46" s="204"/>
      <c r="B46" s="468" t="s">
        <v>157</v>
      </c>
      <c r="C46" s="468"/>
      <c r="D46" s="468"/>
      <c r="E46" s="468"/>
      <c r="F46" s="205"/>
      <c r="G46" s="206">
        <v>201816</v>
      </c>
      <c r="H46" s="207">
        <v>216303</v>
      </c>
      <c r="I46" s="207">
        <v>-14487</v>
      </c>
      <c r="J46" s="208">
        <v>-6.69754927116129</v>
      </c>
      <c r="K46" s="207">
        <v>39025</v>
      </c>
      <c r="L46" s="207">
        <v>38079</v>
      </c>
      <c r="M46" s="207">
        <v>946</v>
      </c>
      <c r="N46" s="208">
        <v>2.48430893668426</v>
      </c>
      <c r="O46" s="207">
        <v>28042</v>
      </c>
      <c r="P46" s="207">
        <v>30113</v>
      </c>
      <c r="Q46" s="207">
        <v>-2071</v>
      </c>
      <c r="R46" s="208">
        <v>-6.87742835320294</v>
      </c>
      <c r="S46" s="208">
        <v>19.3369207595037</v>
      </c>
      <c r="T46" s="208">
        <v>17.6044715052496</v>
      </c>
      <c r="U46" s="209">
        <f t="shared" si="1"/>
        <v>1.7</v>
      </c>
    </row>
    <row r="47" spans="1:21" ht="22.5" customHeight="1">
      <c r="A47" s="204"/>
      <c r="B47" s="468" t="s">
        <v>156</v>
      </c>
      <c r="C47" s="468"/>
      <c r="D47" s="468"/>
      <c r="E47" s="468"/>
      <c r="F47" s="205"/>
      <c r="G47" s="206">
        <v>97527</v>
      </c>
      <c r="H47" s="207">
        <v>107378</v>
      </c>
      <c r="I47" s="207">
        <v>-9851</v>
      </c>
      <c r="J47" s="208">
        <v>-9.17413250386485</v>
      </c>
      <c r="K47" s="207">
        <v>26838</v>
      </c>
      <c r="L47" s="207">
        <v>28457</v>
      </c>
      <c r="M47" s="207">
        <v>-1619</v>
      </c>
      <c r="N47" s="208">
        <v>-5.68928558878308</v>
      </c>
      <c r="O47" s="207">
        <v>17965</v>
      </c>
      <c r="P47" s="207">
        <v>19335</v>
      </c>
      <c r="Q47" s="207">
        <v>-1370</v>
      </c>
      <c r="R47" s="208">
        <v>-7.08559606930437</v>
      </c>
      <c r="S47" s="208">
        <v>27.5185333292319</v>
      </c>
      <c r="T47" s="208">
        <v>26.501704259718</v>
      </c>
      <c r="U47" s="209">
        <f t="shared" si="1"/>
        <v>1</v>
      </c>
    </row>
    <row r="48" spans="1:21" ht="22.5" customHeight="1">
      <c r="A48" s="204"/>
      <c r="B48" s="468" t="s">
        <v>155</v>
      </c>
      <c r="C48" s="468"/>
      <c r="D48" s="468"/>
      <c r="E48" s="468"/>
      <c r="F48" s="205"/>
      <c r="G48" s="206">
        <v>18835</v>
      </c>
      <c r="H48" s="207">
        <v>18299</v>
      </c>
      <c r="I48" s="207">
        <v>536</v>
      </c>
      <c r="J48" s="208">
        <v>2.92912180993497</v>
      </c>
      <c r="K48" s="207">
        <v>7301</v>
      </c>
      <c r="L48" s="207">
        <v>8475</v>
      </c>
      <c r="M48" s="207">
        <v>-1174</v>
      </c>
      <c r="N48" s="208">
        <v>-13.8525073746313</v>
      </c>
      <c r="O48" s="207">
        <v>3359</v>
      </c>
      <c r="P48" s="207">
        <v>3474</v>
      </c>
      <c r="Q48" s="207">
        <v>-115</v>
      </c>
      <c r="R48" s="208">
        <v>-3.31030512377663</v>
      </c>
      <c r="S48" s="208">
        <v>38.7629413326254</v>
      </c>
      <c r="T48" s="208">
        <v>46.3140062298486</v>
      </c>
      <c r="U48" s="209">
        <f t="shared" si="1"/>
        <v>-7.5</v>
      </c>
    </row>
    <row r="49" spans="1:21" ht="22.5" customHeight="1" thickBot="1">
      <c r="A49" s="204"/>
      <c r="B49" s="468" t="s">
        <v>154</v>
      </c>
      <c r="C49" s="468"/>
      <c r="D49" s="468"/>
      <c r="E49" s="468"/>
      <c r="F49" s="205"/>
      <c r="G49" s="206">
        <v>14302</v>
      </c>
      <c r="H49" s="207">
        <v>15147</v>
      </c>
      <c r="I49" s="207">
        <v>-845</v>
      </c>
      <c r="J49" s="208">
        <v>-5.57866244140754</v>
      </c>
      <c r="K49" s="207">
        <v>4156</v>
      </c>
      <c r="L49" s="207">
        <v>4893</v>
      </c>
      <c r="M49" s="207">
        <v>-737</v>
      </c>
      <c r="N49" s="208">
        <v>-15.0623339464541</v>
      </c>
      <c r="O49" s="207">
        <v>2539</v>
      </c>
      <c r="P49" s="207">
        <v>2897</v>
      </c>
      <c r="Q49" s="207">
        <v>-358</v>
      </c>
      <c r="R49" s="208">
        <v>-12.3576113220573</v>
      </c>
      <c r="S49" s="208">
        <v>29.0588728849112</v>
      </c>
      <c r="T49" s="208">
        <v>32.3034264210735</v>
      </c>
      <c r="U49" s="209">
        <f t="shared" si="1"/>
        <v>-3.2</v>
      </c>
    </row>
    <row r="50" spans="1:21" ht="22.5" customHeight="1" thickBot="1">
      <c r="A50" s="198"/>
      <c r="B50" s="470" t="s">
        <v>153</v>
      </c>
      <c r="C50" s="470"/>
      <c r="D50" s="470"/>
      <c r="E50" s="470"/>
      <c r="F50" s="199"/>
      <c r="G50" s="200">
        <v>83293</v>
      </c>
      <c r="H50" s="201">
        <v>89411</v>
      </c>
      <c r="I50" s="201">
        <v>-6118</v>
      </c>
      <c r="J50" s="202">
        <v>-6.8425585218821</v>
      </c>
      <c r="K50" s="201">
        <v>33315</v>
      </c>
      <c r="L50" s="201">
        <v>34370</v>
      </c>
      <c r="M50" s="201">
        <v>-1055</v>
      </c>
      <c r="N50" s="202">
        <v>-3.06953738725633</v>
      </c>
      <c r="O50" s="201">
        <v>19923</v>
      </c>
      <c r="P50" s="201">
        <v>20900</v>
      </c>
      <c r="Q50" s="201">
        <v>-977</v>
      </c>
      <c r="R50" s="202">
        <v>-4.67464114832536</v>
      </c>
      <c r="S50" s="202">
        <v>39.9973587216213</v>
      </c>
      <c r="T50" s="202">
        <v>38.4404603460424</v>
      </c>
      <c r="U50" s="203">
        <f t="shared" si="1"/>
        <v>1.6</v>
      </c>
    </row>
    <row r="51" spans="1:21" ht="22.5" customHeight="1">
      <c r="A51" s="198"/>
      <c r="B51" s="470" t="s">
        <v>152</v>
      </c>
      <c r="C51" s="470"/>
      <c r="D51" s="470"/>
      <c r="E51" s="470"/>
      <c r="F51" s="199"/>
      <c r="G51" s="200">
        <v>6005</v>
      </c>
      <c r="H51" s="201">
        <v>6261</v>
      </c>
      <c r="I51" s="201">
        <v>-256</v>
      </c>
      <c r="J51" s="202">
        <v>-4.08880370547836</v>
      </c>
      <c r="K51" s="201">
        <v>3013</v>
      </c>
      <c r="L51" s="201">
        <v>3203</v>
      </c>
      <c r="M51" s="201">
        <v>-190</v>
      </c>
      <c r="N51" s="202">
        <v>-5.93193880736809</v>
      </c>
      <c r="O51" s="201">
        <v>1532</v>
      </c>
      <c r="P51" s="201">
        <v>1572</v>
      </c>
      <c r="Q51" s="201">
        <v>-40</v>
      </c>
      <c r="R51" s="202">
        <v>-2.54452926208651</v>
      </c>
      <c r="S51" s="202">
        <v>50.1748542880933</v>
      </c>
      <c r="T51" s="202">
        <v>51.1579619869031</v>
      </c>
      <c r="U51" s="203">
        <f t="shared" si="1"/>
        <v>-1</v>
      </c>
    </row>
    <row r="52" spans="1:21" ht="22.5" customHeight="1">
      <c r="A52" s="204"/>
      <c r="B52" s="468" t="s">
        <v>151</v>
      </c>
      <c r="C52" s="468"/>
      <c r="D52" s="468"/>
      <c r="E52" s="468"/>
      <c r="F52" s="205"/>
      <c r="G52" s="206">
        <v>5802</v>
      </c>
      <c r="H52" s="207">
        <v>6001</v>
      </c>
      <c r="I52" s="207">
        <v>-199</v>
      </c>
      <c r="J52" s="208">
        <v>-3.31611398100317</v>
      </c>
      <c r="K52" s="207">
        <v>3000</v>
      </c>
      <c r="L52" s="207">
        <v>3006</v>
      </c>
      <c r="M52" s="207">
        <v>-6</v>
      </c>
      <c r="N52" s="208">
        <v>-0.199600798403194</v>
      </c>
      <c r="O52" s="207">
        <v>1304</v>
      </c>
      <c r="P52" s="207">
        <v>1418</v>
      </c>
      <c r="Q52" s="207">
        <v>-114</v>
      </c>
      <c r="R52" s="208">
        <v>-8.03949224259521</v>
      </c>
      <c r="S52" s="208">
        <v>51.7063081695967</v>
      </c>
      <c r="T52" s="208">
        <v>50.0916513914348</v>
      </c>
      <c r="U52" s="209">
        <f t="shared" si="1"/>
        <v>1.6</v>
      </c>
    </row>
    <row r="53" spans="1:21" ht="22.5" customHeight="1">
      <c r="A53" s="204"/>
      <c r="B53" s="468" t="s">
        <v>150</v>
      </c>
      <c r="C53" s="468"/>
      <c r="D53" s="468"/>
      <c r="E53" s="468"/>
      <c r="F53" s="205"/>
      <c r="G53" s="206">
        <v>27357</v>
      </c>
      <c r="H53" s="207">
        <v>29257</v>
      </c>
      <c r="I53" s="207">
        <v>-1900</v>
      </c>
      <c r="J53" s="208">
        <v>-6.49417233482585</v>
      </c>
      <c r="K53" s="207">
        <v>8183</v>
      </c>
      <c r="L53" s="207">
        <v>8136</v>
      </c>
      <c r="M53" s="207">
        <v>47</v>
      </c>
      <c r="N53" s="208">
        <v>0.577679449360865</v>
      </c>
      <c r="O53" s="207">
        <v>5269</v>
      </c>
      <c r="P53" s="207">
        <v>5420</v>
      </c>
      <c r="Q53" s="207">
        <v>-151</v>
      </c>
      <c r="R53" s="208">
        <v>-2.7859778597786</v>
      </c>
      <c r="S53" s="208">
        <v>29.9119055451987</v>
      </c>
      <c r="T53" s="208">
        <v>27.8087295348122</v>
      </c>
      <c r="U53" s="209">
        <f t="shared" si="1"/>
        <v>2.1</v>
      </c>
    </row>
    <row r="54" spans="1:21" ht="22.5" customHeight="1">
      <c r="A54" s="204"/>
      <c r="B54" s="468" t="s">
        <v>149</v>
      </c>
      <c r="C54" s="468"/>
      <c r="D54" s="468"/>
      <c r="E54" s="468"/>
      <c r="F54" s="205"/>
      <c r="G54" s="206">
        <v>30129</v>
      </c>
      <c r="H54" s="207">
        <v>32696</v>
      </c>
      <c r="I54" s="207">
        <v>-2567</v>
      </c>
      <c r="J54" s="208">
        <v>-7.85111328602887</v>
      </c>
      <c r="K54" s="207">
        <v>12008</v>
      </c>
      <c r="L54" s="207">
        <v>13006</v>
      </c>
      <c r="M54" s="207">
        <v>-998</v>
      </c>
      <c r="N54" s="208">
        <v>-7.67338151622328</v>
      </c>
      <c r="O54" s="207">
        <v>7667</v>
      </c>
      <c r="P54" s="207">
        <v>8179</v>
      </c>
      <c r="Q54" s="207">
        <v>-512</v>
      </c>
      <c r="R54" s="208">
        <v>-6.25993397725883</v>
      </c>
      <c r="S54" s="208">
        <v>39.8552889242922</v>
      </c>
      <c r="T54" s="208">
        <v>39.7785661854661</v>
      </c>
      <c r="U54" s="209">
        <f t="shared" si="1"/>
        <v>0.1</v>
      </c>
    </row>
    <row r="55" spans="1:21" ht="22.5" customHeight="1" thickBot="1">
      <c r="A55" s="204"/>
      <c r="B55" s="468" t="s">
        <v>148</v>
      </c>
      <c r="C55" s="468"/>
      <c r="D55" s="468"/>
      <c r="E55" s="468"/>
      <c r="F55" s="205"/>
      <c r="G55" s="206">
        <v>14000</v>
      </c>
      <c r="H55" s="207">
        <v>15196</v>
      </c>
      <c r="I55" s="207">
        <v>-1196</v>
      </c>
      <c r="J55" s="208">
        <v>-7.87049223479863</v>
      </c>
      <c r="K55" s="207">
        <v>7111</v>
      </c>
      <c r="L55" s="207">
        <v>7019</v>
      </c>
      <c r="M55" s="207">
        <v>92</v>
      </c>
      <c r="N55" s="208">
        <v>1.31072802393503</v>
      </c>
      <c r="O55" s="207">
        <v>4151</v>
      </c>
      <c r="P55" s="207">
        <v>4311</v>
      </c>
      <c r="Q55" s="207">
        <v>-160</v>
      </c>
      <c r="R55" s="208">
        <v>-3.71143586174901</v>
      </c>
      <c r="S55" s="208">
        <v>50.7928571428571</v>
      </c>
      <c r="T55" s="208">
        <v>46.1897867859963</v>
      </c>
      <c r="U55" s="209">
        <f t="shared" si="1"/>
        <v>4.6</v>
      </c>
    </row>
    <row r="56" spans="1:21" ht="22.5" customHeight="1" thickBot="1">
      <c r="A56" s="198"/>
      <c r="B56" s="470" t="s">
        <v>147</v>
      </c>
      <c r="C56" s="470"/>
      <c r="D56" s="470"/>
      <c r="E56" s="470"/>
      <c r="F56" s="199"/>
      <c r="G56" s="200">
        <v>48144</v>
      </c>
      <c r="H56" s="201">
        <v>51319</v>
      </c>
      <c r="I56" s="201">
        <v>-3175</v>
      </c>
      <c r="J56" s="202">
        <v>-6.18679241606423</v>
      </c>
      <c r="K56" s="201">
        <v>17993</v>
      </c>
      <c r="L56" s="201">
        <v>18624</v>
      </c>
      <c r="M56" s="201">
        <v>-631</v>
      </c>
      <c r="N56" s="202">
        <v>-3.38810137457045</v>
      </c>
      <c r="O56" s="201">
        <v>10622</v>
      </c>
      <c r="P56" s="201">
        <v>10880</v>
      </c>
      <c r="Q56" s="201">
        <v>-258</v>
      </c>
      <c r="R56" s="202">
        <v>-2.37132352941176</v>
      </c>
      <c r="S56" s="202">
        <v>37.3732967763377</v>
      </c>
      <c r="T56" s="202">
        <v>36.2906525848126</v>
      </c>
      <c r="U56" s="203">
        <f t="shared" si="1"/>
        <v>1.1</v>
      </c>
    </row>
    <row r="57" spans="1:21" ht="22.5" customHeight="1">
      <c r="A57" s="198"/>
      <c r="B57" s="470" t="s">
        <v>146</v>
      </c>
      <c r="C57" s="470"/>
      <c r="D57" s="470"/>
      <c r="E57" s="470"/>
      <c r="F57" s="199"/>
      <c r="G57" s="200">
        <v>8451</v>
      </c>
      <c r="H57" s="201">
        <v>8518</v>
      </c>
      <c r="I57" s="201">
        <v>-67</v>
      </c>
      <c r="J57" s="202">
        <v>-0.786569617281052</v>
      </c>
      <c r="K57" s="201">
        <v>3508</v>
      </c>
      <c r="L57" s="201">
        <v>3506</v>
      </c>
      <c r="M57" s="201">
        <v>2</v>
      </c>
      <c r="N57" s="202">
        <v>0.0570450656018254</v>
      </c>
      <c r="O57" s="201">
        <v>2024</v>
      </c>
      <c r="P57" s="201">
        <v>2027</v>
      </c>
      <c r="Q57" s="201">
        <v>-3</v>
      </c>
      <c r="R57" s="202">
        <v>-0.148001973359645</v>
      </c>
      <c r="S57" s="202">
        <v>41.5098804875163</v>
      </c>
      <c r="T57" s="202">
        <v>41.1598966893637</v>
      </c>
      <c r="U57" s="203">
        <f t="shared" si="1"/>
        <v>0.3</v>
      </c>
    </row>
    <row r="58" spans="1:21" ht="22.5" customHeight="1">
      <c r="A58" s="204"/>
      <c r="B58" s="468" t="s">
        <v>145</v>
      </c>
      <c r="C58" s="468"/>
      <c r="D58" s="468"/>
      <c r="E58" s="468"/>
      <c r="F58" s="205"/>
      <c r="G58" s="206">
        <v>11425</v>
      </c>
      <c r="H58" s="207">
        <v>13010</v>
      </c>
      <c r="I58" s="207">
        <v>-1585</v>
      </c>
      <c r="J58" s="208">
        <v>-12.1829362029208</v>
      </c>
      <c r="K58" s="207">
        <v>4965</v>
      </c>
      <c r="L58" s="207">
        <v>4948</v>
      </c>
      <c r="M58" s="207">
        <v>17</v>
      </c>
      <c r="N58" s="208">
        <v>0.34357316087308</v>
      </c>
      <c r="O58" s="207">
        <v>2843</v>
      </c>
      <c r="P58" s="207">
        <v>3000</v>
      </c>
      <c r="Q58" s="207">
        <v>-157</v>
      </c>
      <c r="R58" s="208">
        <v>-5.23333333333333</v>
      </c>
      <c r="S58" s="208">
        <v>43.4573304157549</v>
      </c>
      <c r="T58" s="208">
        <v>38.032282859339</v>
      </c>
      <c r="U58" s="209">
        <f t="shared" si="1"/>
        <v>5.5</v>
      </c>
    </row>
    <row r="59" spans="1:21" ht="22.5" customHeight="1">
      <c r="A59" s="204"/>
      <c r="B59" s="468" t="s">
        <v>144</v>
      </c>
      <c r="C59" s="468"/>
      <c r="D59" s="468"/>
      <c r="E59" s="468"/>
      <c r="F59" s="205"/>
      <c r="G59" s="206">
        <v>17829</v>
      </c>
      <c r="H59" s="207">
        <v>18626</v>
      </c>
      <c r="I59" s="207">
        <v>-797</v>
      </c>
      <c r="J59" s="208">
        <v>-4.27896488779126</v>
      </c>
      <c r="K59" s="207">
        <v>6568</v>
      </c>
      <c r="L59" s="207">
        <v>6681</v>
      </c>
      <c r="M59" s="207">
        <v>-113</v>
      </c>
      <c r="N59" s="208">
        <v>-1.69136356832809</v>
      </c>
      <c r="O59" s="207">
        <v>3764</v>
      </c>
      <c r="P59" s="207">
        <v>3660</v>
      </c>
      <c r="Q59" s="207">
        <v>104</v>
      </c>
      <c r="R59" s="208">
        <v>2.84153005464481</v>
      </c>
      <c r="S59" s="208">
        <v>36.8388580402715</v>
      </c>
      <c r="T59" s="208">
        <v>35.8692150757006</v>
      </c>
      <c r="U59" s="209">
        <f t="shared" si="1"/>
        <v>0.9</v>
      </c>
    </row>
    <row r="60" spans="1:21" ht="22.5" customHeight="1" thickBot="1">
      <c r="A60" s="204"/>
      <c r="B60" s="468" t="s">
        <v>143</v>
      </c>
      <c r="C60" s="468"/>
      <c r="D60" s="468"/>
      <c r="E60" s="468"/>
      <c r="F60" s="205"/>
      <c r="G60" s="206">
        <v>10439</v>
      </c>
      <c r="H60" s="207">
        <v>11165</v>
      </c>
      <c r="I60" s="207">
        <v>-726</v>
      </c>
      <c r="J60" s="208">
        <v>-6.50246305418719</v>
      </c>
      <c r="K60" s="207">
        <v>2952</v>
      </c>
      <c r="L60" s="207">
        <v>3489</v>
      </c>
      <c r="M60" s="207">
        <v>-537</v>
      </c>
      <c r="N60" s="208">
        <v>-15.3912295786758</v>
      </c>
      <c r="O60" s="207">
        <v>1991</v>
      </c>
      <c r="P60" s="207">
        <v>2193</v>
      </c>
      <c r="Q60" s="207">
        <v>-202</v>
      </c>
      <c r="R60" s="208">
        <v>-9.21112631098951</v>
      </c>
      <c r="S60" s="208">
        <v>28.2785707443242</v>
      </c>
      <c r="T60" s="208">
        <v>31.2494402149575</v>
      </c>
      <c r="U60" s="209">
        <f t="shared" si="1"/>
        <v>-2.9</v>
      </c>
    </row>
    <row r="61" spans="1:21" ht="22.5" customHeight="1" thickBot="1">
      <c r="A61" s="198"/>
      <c r="B61" s="470" t="s">
        <v>142</v>
      </c>
      <c r="C61" s="470"/>
      <c r="D61" s="470"/>
      <c r="E61" s="470"/>
      <c r="F61" s="199"/>
      <c r="G61" s="200">
        <v>176744</v>
      </c>
      <c r="H61" s="201">
        <v>188009</v>
      </c>
      <c r="I61" s="201">
        <v>-11265</v>
      </c>
      <c r="J61" s="202">
        <v>-5.99173443824498</v>
      </c>
      <c r="K61" s="201">
        <v>70736</v>
      </c>
      <c r="L61" s="201">
        <v>74355</v>
      </c>
      <c r="M61" s="201">
        <v>-3619</v>
      </c>
      <c r="N61" s="202">
        <v>-4.86719117745948</v>
      </c>
      <c r="O61" s="201">
        <v>39512</v>
      </c>
      <c r="P61" s="201">
        <v>41191</v>
      </c>
      <c r="Q61" s="201">
        <v>-1679</v>
      </c>
      <c r="R61" s="202">
        <v>-4.0761331358792</v>
      </c>
      <c r="S61" s="202">
        <v>40.0217263386593</v>
      </c>
      <c r="T61" s="202">
        <v>39.5486386290018</v>
      </c>
      <c r="U61" s="203">
        <f t="shared" si="1"/>
        <v>0.5</v>
      </c>
    </row>
    <row r="62" spans="1:21" ht="22.5" customHeight="1">
      <c r="A62" s="198"/>
      <c r="B62" s="470" t="s">
        <v>141</v>
      </c>
      <c r="C62" s="470"/>
      <c r="D62" s="470"/>
      <c r="E62" s="470"/>
      <c r="F62" s="199"/>
      <c r="G62" s="200">
        <v>90356</v>
      </c>
      <c r="H62" s="201">
        <v>95207</v>
      </c>
      <c r="I62" s="201">
        <v>-4851</v>
      </c>
      <c r="J62" s="202">
        <v>-5.09521358723623</v>
      </c>
      <c r="K62" s="201">
        <v>34398</v>
      </c>
      <c r="L62" s="201">
        <v>34774</v>
      </c>
      <c r="M62" s="201">
        <v>-376</v>
      </c>
      <c r="N62" s="202">
        <v>-1.0812676137344</v>
      </c>
      <c r="O62" s="201">
        <v>18125</v>
      </c>
      <c r="P62" s="201">
        <v>18898</v>
      </c>
      <c r="Q62" s="201">
        <v>-773</v>
      </c>
      <c r="R62" s="202">
        <v>-4.09037993438459</v>
      </c>
      <c r="S62" s="202">
        <v>38.0694143167028</v>
      </c>
      <c r="T62" s="202">
        <v>36.5246252901572</v>
      </c>
      <c r="U62" s="203">
        <f t="shared" si="1"/>
        <v>1.6</v>
      </c>
    </row>
    <row r="63" spans="1:21" ht="22.5" customHeight="1">
      <c r="A63" s="204"/>
      <c r="B63" s="468" t="s">
        <v>140</v>
      </c>
      <c r="C63" s="468"/>
      <c r="D63" s="468"/>
      <c r="E63" s="468"/>
      <c r="F63" s="205"/>
      <c r="G63" s="206">
        <v>8683</v>
      </c>
      <c r="H63" s="207">
        <v>10112</v>
      </c>
      <c r="I63" s="207">
        <v>-1429</v>
      </c>
      <c r="J63" s="208">
        <v>-14.1317246835443</v>
      </c>
      <c r="K63" s="207">
        <v>3460</v>
      </c>
      <c r="L63" s="207">
        <v>4079</v>
      </c>
      <c r="M63" s="207">
        <v>-619</v>
      </c>
      <c r="N63" s="208">
        <v>-15.1752880607992</v>
      </c>
      <c r="O63" s="207">
        <v>1810</v>
      </c>
      <c r="P63" s="207">
        <v>2079</v>
      </c>
      <c r="Q63" s="207">
        <v>-269</v>
      </c>
      <c r="R63" s="208">
        <v>-12.9389129389129</v>
      </c>
      <c r="S63" s="208">
        <v>39.8479788091673</v>
      </c>
      <c r="T63" s="208">
        <v>40.3382120253165</v>
      </c>
      <c r="U63" s="209">
        <f t="shared" si="1"/>
        <v>-0.5</v>
      </c>
    </row>
    <row r="64" spans="1:21" ht="22.5" customHeight="1">
      <c r="A64" s="204"/>
      <c r="B64" s="468" t="s">
        <v>139</v>
      </c>
      <c r="C64" s="468"/>
      <c r="D64" s="468"/>
      <c r="E64" s="468"/>
      <c r="F64" s="205"/>
      <c r="G64" s="206">
        <v>10323</v>
      </c>
      <c r="H64" s="207">
        <v>10730</v>
      </c>
      <c r="I64" s="207">
        <v>-407</v>
      </c>
      <c r="J64" s="208">
        <v>-3.79310344827586</v>
      </c>
      <c r="K64" s="207">
        <v>4785</v>
      </c>
      <c r="L64" s="207">
        <v>5978</v>
      </c>
      <c r="M64" s="207">
        <v>-1193</v>
      </c>
      <c r="N64" s="208">
        <v>-19.9565071930412</v>
      </c>
      <c r="O64" s="207">
        <v>3328</v>
      </c>
      <c r="P64" s="207">
        <v>3753</v>
      </c>
      <c r="Q64" s="207">
        <v>-425</v>
      </c>
      <c r="R64" s="208">
        <v>-11.324273914202</v>
      </c>
      <c r="S64" s="208">
        <v>46.3528044173205</v>
      </c>
      <c r="T64" s="208">
        <v>55.712954333644</v>
      </c>
      <c r="U64" s="209">
        <f t="shared" si="1"/>
        <v>-9.3</v>
      </c>
    </row>
    <row r="65" spans="1:21" ht="22.5" customHeight="1">
      <c r="A65" s="204"/>
      <c r="B65" s="468" t="s">
        <v>138</v>
      </c>
      <c r="C65" s="468"/>
      <c r="D65" s="468"/>
      <c r="E65" s="468"/>
      <c r="F65" s="205"/>
      <c r="G65" s="206">
        <v>17429</v>
      </c>
      <c r="H65" s="207">
        <v>19553</v>
      </c>
      <c r="I65" s="207">
        <v>-2124</v>
      </c>
      <c r="J65" s="208">
        <v>-10.8627832046233</v>
      </c>
      <c r="K65" s="207">
        <v>7356</v>
      </c>
      <c r="L65" s="207">
        <v>8256</v>
      </c>
      <c r="M65" s="207">
        <v>-900</v>
      </c>
      <c r="N65" s="208">
        <v>-10.9011627906977</v>
      </c>
      <c r="O65" s="207">
        <v>4687</v>
      </c>
      <c r="P65" s="207">
        <v>4234</v>
      </c>
      <c r="Q65" s="207">
        <v>453</v>
      </c>
      <c r="R65" s="208">
        <v>10.6991025035427</v>
      </c>
      <c r="S65" s="208">
        <v>42.2055195364048</v>
      </c>
      <c r="T65" s="208">
        <v>42.2236996880274</v>
      </c>
      <c r="U65" s="209">
        <f t="shared" si="1"/>
        <v>0</v>
      </c>
    </row>
    <row r="66" spans="1:21" ht="22.5" customHeight="1">
      <c r="A66" s="204"/>
      <c r="B66" s="468" t="s">
        <v>137</v>
      </c>
      <c r="C66" s="468"/>
      <c r="D66" s="468"/>
      <c r="E66" s="468"/>
      <c r="F66" s="205"/>
      <c r="G66" s="206">
        <v>9840</v>
      </c>
      <c r="H66" s="207">
        <v>11567</v>
      </c>
      <c r="I66" s="207">
        <v>-1727</v>
      </c>
      <c r="J66" s="208">
        <v>-14.9304054638195</v>
      </c>
      <c r="K66" s="207">
        <v>4447</v>
      </c>
      <c r="L66" s="207">
        <v>4028</v>
      </c>
      <c r="M66" s="207">
        <v>419</v>
      </c>
      <c r="N66" s="208">
        <v>10.4021847070506</v>
      </c>
      <c r="O66" s="207">
        <v>2116</v>
      </c>
      <c r="P66" s="207">
        <v>2175</v>
      </c>
      <c r="Q66" s="207">
        <v>-59</v>
      </c>
      <c r="R66" s="208">
        <v>-2.71264367816092</v>
      </c>
      <c r="S66" s="208">
        <v>45.1930894308943</v>
      </c>
      <c r="T66" s="208">
        <v>34.8232039422495</v>
      </c>
      <c r="U66" s="209">
        <f t="shared" si="1"/>
        <v>10.4</v>
      </c>
    </row>
    <row r="67" spans="1:21" ht="22.5" customHeight="1">
      <c r="A67" s="204"/>
      <c r="B67" s="468" t="s">
        <v>136</v>
      </c>
      <c r="C67" s="468"/>
      <c r="D67" s="468"/>
      <c r="E67" s="468"/>
      <c r="F67" s="205"/>
      <c r="G67" s="206">
        <v>11105</v>
      </c>
      <c r="H67" s="207">
        <v>11498</v>
      </c>
      <c r="I67" s="207">
        <v>-393</v>
      </c>
      <c r="J67" s="208">
        <v>-3.41798573664985</v>
      </c>
      <c r="K67" s="207">
        <v>4652</v>
      </c>
      <c r="L67" s="207">
        <v>4750</v>
      </c>
      <c r="M67" s="207">
        <v>-98</v>
      </c>
      <c r="N67" s="208">
        <v>-2.06315789473684</v>
      </c>
      <c r="O67" s="207">
        <v>2562</v>
      </c>
      <c r="P67" s="207">
        <v>2868</v>
      </c>
      <c r="Q67" s="207">
        <v>-306</v>
      </c>
      <c r="R67" s="208">
        <v>-10.6694560669456</v>
      </c>
      <c r="S67" s="208">
        <v>41.8910400720396</v>
      </c>
      <c r="T67" s="208">
        <v>41.3115324404244</v>
      </c>
      <c r="U67" s="209">
        <f t="shared" si="1"/>
        <v>0.6</v>
      </c>
    </row>
    <row r="68" spans="1:21" ht="22.5" customHeight="1">
      <c r="A68" s="204"/>
      <c r="B68" s="468" t="s">
        <v>135</v>
      </c>
      <c r="C68" s="468"/>
      <c r="D68" s="468"/>
      <c r="E68" s="468"/>
      <c r="F68" s="205"/>
      <c r="G68" s="206">
        <v>13655</v>
      </c>
      <c r="H68" s="207">
        <v>13625</v>
      </c>
      <c r="I68" s="207">
        <v>30</v>
      </c>
      <c r="J68" s="208">
        <v>0.220183486238532</v>
      </c>
      <c r="K68" s="207">
        <v>5002</v>
      </c>
      <c r="L68" s="207">
        <v>5282</v>
      </c>
      <c r="M68" s="207">
        <v>-280</v>
      </c>
      <c r="N68" s="208">
        <v>-5.30102234002272</v>
      </c>
      <c r="O68" s="207">
        <v>3012</v>
      </c>
      <c r="P68" s="207">
        <v>3224</v>
      </c>
      <c r="Q68" s="207">
        <v>-212</v>
      </c>
      <c r="R68" s="208">
        <v>-6.575682382134</v>
      </c>
      <c r="S68" s="208">
        <v>36.631270596851</v>
      </c>
      <c r="T68" s="208">
        <v>38.7669724770642</v>
      </c>
      <c r="U68" s="209">
        <f t="shared" si="1"/>
        <v>-2.2</v>
      </c>
    </row>
    <row r="69" spans="1:21" ht="22.5" customHeight="1" thickBot="1">
      <c r="A69" s="210"/>
      <c r="B69" s="471" t="s">
        <v>134</v>
      </c>
      <c r="C69" s="471"/>
      <c r="D69" s="471"/>
      <c r="E69" s="471"/>
      <c r="F69" s="211"/>
      <c r="G69" s="212">
        <v>15353</v>
      </c>
      <c r="H69" s="213">
        <v>15717</v>
      </c>
      <c r="I69" s="213">
        <v>-364</v>
      </c>
      <c r="J69" s="214">
        <v>-2.31596360628619</v>
      </c>
      <c r="K69" s="213">
        <v>6636</v>
      </c>
      <c r="L69" s="213">
        <v>7208</v>
      </c>
      <c r="M69" s="213">
        <v>-572</v>
      </c>
      <c r="N69" s="214">
        <v>-7.93562708102109</v>
      </c>
      <c r="O69" s="213">
        <v>3872</v>
      </c>
      <c r="P69" s="213">
        <v>3960</v>
      </c>
      <c r="Q69" s="213">
        <v>-88</v>
      </c>
      <c r="R69" s="214">
        <v>-2.22222222222222</v>
      </c>
      <c r="S69" s="214">
        <v>43.2228229010617</v>
      </c>
      <c r="T69" s="214">
        <v>45.8611694343704</v>
      </c>
      <c r="U69" s="215">
        <f t="shared" si="1"/>
        <v>-2.7</v>
      </c>
    </row>
  </sheetData>
  <sheetProtection/>
  <mergeCells count="96"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57:E57"/>
    <mergeCell ref="B46:E46"/>
    <mergeCell ref="B47:E47"/>
    <mergeCell ref="B48:E48"/>
    <mergeCell ref="B49:E49"/>
    <mergeCell ref="B50:E50"/>
    <mergeCell ref="B51:E51"/>
    <mergeCell ref="B52:E52"/>
    <mergeCell ref="B56:E56"/>
    <mergeCell ref="B45:E45"/>
    <mergeCell ref="B34:E34"/>
    <mergeCell ref="B35:E35"/>
    <mergeCell ref="B36:E36"/>
    <mergeCell ref="B37:E37"/>
    <mergeCell ref="B38:E38"/>
    <mergeCell ref="B42:E42"/>
    <mergeCell ref="B43:E43"/>
    <mergeCell ref="B44:E44"/>
    <mergeCell ref="B53:E53"/>
    <mergeCell ref="B54:E54"/>
    <mergeCell ref="B55:E55"/>
    <mergeCell ref="B30:E30"/>
    <mergeCell ref="B31:E31"/>
    <mergeCell ref="B32:E32"/>
    <mergeCell ref="B39:E39"/>
    <mergeCell ref="B40:E40"/>
    <mergeCell ref="B41:E41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14:E14"/>
    <mergeCell ref="B15:E15"/>
    <mergeCell ref="B16:E16"/>
    <mergeCell ref="B17:E17"/>
    <mergeCell ref="B18:E18"/>
    <mergeCell ref="B19:E19"/>
    <mergeCell ref="K8:K9"/>
    <mergeCell ref="B9:E9"/>
    <mergeCell ref="M8:M9"/>
    <mergeCell ref="N8:N9"/>
    <mergeCell ref="O8:O9"/>
    <mergeCell ref="B21:E21"/>
    <mergeCell ref="B10:E10"/>
    <mergeCell ref="B11:E11"/>
    <mergeCell ref="B12:E12"/>
    <mergeCell ref="B13:E13"/>
    <mergeCell ref="G6:G7"/>
    <mergeCell ref="H6:H7"/>
    <mergeCell ref="I6:J7"/>
    <mergeCell ref="K6:K7"/>
    <mergeCell ref="L6:L7"/>
    <mergeCell ref="M6:N7"/>
    <mergeCell ref="P8:P9"/>
    <mergeCell ref="C7:E7"/>
    <mergeCell ref="B8:E8"/>
    <mergeCell ref="G8:G9"/>
    <mergeCell ref="H8:H9"/>
    <mergeCell ref="I8:I9"/>
    <mergeCell ref="J8:J9"/>
    <mergeCell ref="L8:L9"/>
    <mergeCell ref="O6:O7"/>
    <mergeCell ref="P6:P7"/>
    <mergeCell ref="Q6:R7"/>
    <mergeCell ref="S6:S7"/>
    <mergeCell ref="T6:T7"/>
    <mergeCell ref="U6:U9"/>
    <mergeCell ref="Q8:Q9"/>
    <mergeCell ref="R8:R9"/>
    <mergeCell ref="S8:S9"/>
    <mergeCell ref="T8:T9"/>
    <mergeCell ref="S1:V1"/>
    <mergeCell ref="D4:E4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showRowColHeaders="0" tabSelected="1" zoomScale="80" zoomScaleNormal="80" zoomScaleSheetLayoutView="75" zoomScalePageLayoutView="0" workbookViewId="0" topLeftCell="A1">
      <pane xSplit="10" ySplit="3" topLeftCell="K4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1.140625" defaultRowHeight="18" customHeight="1"/>
  <cols>
    <col min="1" max="2" width="1.421875" style="64" customWidth="1"/>
    <col min="3" max="6" width="2.140625" style="64" customWidth="1"/>
    <col min="7" max="7" width="4.57421875" style="64" customWidth="1"/>
    <col min="8" max="8" width="7.140625" style="64" customWidth="1"/>
    <col min="9" max="10" width="2.140625" style="64" customWidth="1"/>
    <col min="11" max="13" width="12.00390625" style="63" customWidth="1"/>
    <col min="14" max="14" width="12.00390625" style="64" customWidth="1"/>
    <col min="15" max="17" width="12.00390625" style="63" customWidth="1"/>
    <col min="18" max="18" width="12.00390625" style="64" customWidth="1"/>
    <col min="19" max="21" width="12.00390625" style="63" customWidth="1"/>
    <col min="22" max="33" width="12.00390625" style="64" customWidth="1"/>
    <col min="34" max="16384" width="11.140625" style="64" customWidth="1"/>
  </cols>
  <sheetData>
    <row r="1" spans="1:22" s="7" customFormat="1" ht="18" customHeight="1">
      <c r="A1" s="1"/>
      <c r="B1" s="2" t="s">
        <v>210</v>
      </c>
      <c r="C1" s="1"/>
      <c r="D1" s="1"/>
      <c r="E1" s="1"/>
      <c r="F1" s="3"/>
      <c r="G1" s="3"/>
      <c r="H1" s="3"/>
      <c r="I1" s="3"/>
      <c r="J1" s="3"/>
      <c r="K1" s="65"/>
      <c r="L1" s="4" t="s">
        <v>209</v>
      </c>
      <c r="M1" s="65"/>
      <c r="N1" s="65"/>
      <c r="O1" s="65"/>
      <c r="P1" s="65"/>
      <c r="Q1" s="65"/>
      <c r="R1" s="65"/>
      <c r="S1" s="65"/>
      <c r="T1" s="474"/>
      <c r="U1" s="474"/>
      <c r="V1" s="474"/>
    </row>
    <row r="2" spans="2:21" s="1" customFormat="1" ht="18" customHeight="1"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9"/>
      <c r="N2" s="9"/>
      <c r="Q2" s="5"/>
      <c r="R2" s="5"/>
      <c r="T2" s="118"/>
      <c r="U2" s="5"/>
    </row>
    <row r="3" spans="2:33" s="1" customFormat="1" ht="13.5" customHeight="1" thickBot="1">
      <c r="B3" s="8"/>
      <c r="C3" s="8"/>
      <c r="D3" s="8"/>
      <c r="E3" s="8"/>
      <c r="F3" s="8"/>
      <c r="G3" s="8"/>
      <c r="H3" s="8"/>
      <c r="I3" s="8"/>
      <c r="J3" s="8"/>
      <c r="K3" s="11"/>
      <c r="L3" s="11"/>
      <c r="M3" s="11"/>
      <c r="N3" s="8"/>
      <c r="O3" s="3"/>
      <c r="P3" s="3"/>
      <c r="Q3" s="3"/>
      <c r="S3" s="117"/>
      <c r="T3" s="117"/>
      <c r="U3" s="117"/>
      <c r="V3" s="116"/>
      <c r="W3" s="116"/>
      <c r="X3" s="116"/>
      <c r="Y3" s="165"/>
      <c r="Z3" s="475"/>
      <c r="AA3" s="475"/>
      <c r="AB3" s="475"/>
      <c r="AC3" s="475"/>
      <c r="AD3" s="116"/>
      <c r="AE3" s="116"/>
      <c r="AF3" s="116"/>
      <c r="AG3" s="165"/>
    </row>
    <row r="4" spans="1:33" s="8" customFormat="1" ht="16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421" t="s">
        <v>2</v>
      </c>
      <c r="L4" s="422"/>
      <c r="M4" s="422"/>
      <c r="N4" s="423"/>
      <c r="O4" s="424" t="s">
        <v>3</v>
      </c>
      <c r="P4" s="422"/>
      <c r="Q4" s="422"/>
      <c r="R4" s="423"/>
      <c r="S4" s="424" t="s">
        <v>4</v>
      </c>
      <c r="T4" s="422"/>
      <c r="U4" s="425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</row>
    <row r="5" spans="1:33" s="15" customFormat="1" ht="12" customHeight="1">
      <c r="A5" s="14"/>
      <c r="B5" s="169"/>
      <c r="C5" s="169"/>
      <c r="D5" s="426" t="s">
        <v>204</v>
      </c>
      <c r="E5" s="426"/>
      <c r="F5" s="426"/>
      <c r="G5" s="426"/>
      <c r="H5" s="426"/>
      <c r="I5" s="169"/>
      <c r="J5" s="169"/>
      <c r="K5" s="427" t="s">
        <v>8</v>
      </c>
      <c r="L5" s="418" t="s">
        <v>9</v>
      </c>
      <c r="M5" s="414" t="s">
        <v>10</v>
      </c>
      <c r="N5" s="415"/>
      <c r="O5" s="418" t="s">
        <v>8</v>
      </c>
      <c r="P5" s="418" t="s">
        <v>9</v>
      </c>
      <c r="Q5" s="414" t="s">
        <v>10</v>
      </c>
      <c r="R5" s="415"/>
      <c r="S5" s="418" t="s">
        <v>8</v>
      </c>
      <c r="T5" s="418" t="s">
        <v>9</v>
      </c>
      <c r="U5" s="476" t="s">
        <v>208</v>
      </c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</row>
    <row r="6" spans="1:33" s="15" customFormat="1" ht="12" customHeight="1">
      <c r="A6" s="14"/>
      <c r="B6" s="169"/>
      <c r="C6" s="169"/>
      <c r="D6" s="426"/>
      <c r="E6" s="426"/>
      <c r="F6" s="426"/>
      <c r="G6" s="426"/>
      <c r="H6" s="426"/>
      <c r="I6" s="169"/>
      <c r="J6" s="169"/>
      <c r="K6" s="428"/>
      <c r="L6" s="419"/>
      <c r="M6" s="416"/>
      <c r="N6" s="417"/>
      <c r="O6" s="419"/>
      <c r="P6" s="419"/>
      <c r="Q6" s="416"/>
      <c r="R6" s="417"/>
      <c r="S6" s="419"/>
      <c r="T6" s="419"/>
      <c r="U6" s="477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</row>
    <row r="7" spans="1:33" s="19" customFormat="1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439" t="s">
        <v>12</v>
      </c>
      <c r="L7" s="429" t="s">
        <v>12</v>
      </c>
      <c r="M7" s="418" t="s">
        <v>13</v>
      </c>
      <c r="N7" s="430" t="s">
        <v>14</v>
      </c>
      <c r="O7" s="429" t="s">
        <v>12</v>
      </c>
      <c r="P7" s="429" t="s">
        <v>12</v>
      </c>
      <c r="Q7" s="418" t="s">
        <v>13</v>
      </c>
      <c r="R7" s="430" t="s">
        <v>14</v>
      </c>
      <c r="S7" s="429" t="s">
        <v>12</v>
      </c>
      <c r="T7" s="429" t="s">
        <v>12</v>
      </c>
      <c r="U7" s="477"/>
      <c r="V7" s="475"/>
      <c r="W7" s="475"/>
      <c r="X7" s="473"/>
      <c r="Y7" s="472"/>
      <c r="Z7" s="475"/>
      <c r="AA7" s="475"/>
      <c r="AB7" s="473"/>
      <c r="AC7" s="472"/>
      <c r="AD7" s="475"/>
      <c r="AE7" s="475"/>
      <c r="AF7" s="473"/>
      <c r="AG7" s="472"/>
    </row>
    <row r="8" spans="1:33" s="19" customFormat="1" ht="12" customHeight="1" thickBot="1">
      <c r="A8" s="16"/>
      <c r="B8" s="17"/>
      <c r="C8" s="17"/>
      <c r="D8" s="17"/>
      <c r="E8" s="17"/>
      <c r="F8" s="17"/>
      <c r="G8" s="17"/>
      <c r="H8" s="17"/>
      <c r="I8" s="17"/>
      <c r="J8" s="115"/>
      <c r="K8" s="428"/>
      <c r="L8" s="419"/>
      <c r="M8" s="419"/>
      <c r="N8" s="431"/>
      <c r="O8" s="419"/>
      <c r="P8" s="419"/>
      <c r="Q8" s="419"/>
      <c r="R8" s="431"/>
      <c r="S8" s="419"/>
      <c r="T8" s="419"/>
      <c r="U8" s="477"/>
      <c r="V8" s="473"/>
      <c r="W8" s="473"/>
      <c r="X8" s="473"/>
      <c r="Y8" s="472"/>
      <c r="Z8" s="473"/>
      <c r="AA8" s="473"/>
      <c r="AB8" s="473"/>
      <c r="AC8" s="472"/>
      <c r="AD8" s="473"/>
      <c r="AE8" s="473"/>
      <c r="AF8" s="473"/>
      <c r="AG8" s="472"/>
    </row>
    <row r="9" spans="1:33" ht="18" customHeight="1" thickTop="1">
      <c r="A9" s="104"/>
      <c r="B9" s="478" t="s">
        <v>203</v>
      </c>
      <c r="C9" s="478"/>
      <c r="D9" s="478"/>
      <c r="E9" s="478"/>
      <c r="F9" s="478"/>
      <c r="G9" s="478"/>
      <c r="H9" s="478"/>
      <c r="I9" s="478"/>
      <c r="J9" s="103"/>
      <c r="K9" s="102">
        <v>15847</v>
      </c>
      <c r="L9" s="100">
        <v>16922</v>
      </c>
      <c r="M9" s="100">
        <v>-1075</v>
      </c>
      <c r="N9" s="114">
        <v>-6.35267698853563</v>
      </c>
      <c r="O9" s="100">
        <v>9925</v>
      </c>
      <c r="P9" s="100">
        <v>10181</v>
      </c>
      <c r="Q9" s="100">
        <v>-256</v>
      </c>
      <c r="R9" s="101">
        <v>-2.51448777133877</v>
      </c>
      <c r="S9" s="101">
        <v>62.6301508171894</v>
      </c>
      <c r="T9" s="101">
        <v>60.164283181657</v>
      </c>
      <c r="U9" s="99">
        <f aca="true" t="shared" si="0" ref="U9:U22">ROUND((ROUND(S9,1)-ROUND(T9,1)),1)</f>
        <v>2.4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22" ht="18" customHeight="1">
      <c r="A10" s="97"/>
      <c r="B10" s="96"/>
      <c r="C10" s="479" t="s">
        <v>18</v>
      </c>
      <c r="D10" s="479"/>
      <c r="E10" s="479"/>
      <c r="F10" s="479"/>
      <c r="G10" s="479"/>
      <c r="H10" s="479"/>
      <c r="I10" s="479"/>
      <c r="J10" s="74"/>
      <c r="K10" s="95">
        <v>1297</v>
      </c>
      <c r="L10" s="94">
        <v>1199</v>
      </c>
      <c r="M10" s="94">
        <v>98</v>
      </c>
      <c r="N10" s="113">
        <v>8.17347789824854</v>
      </c>
      <c r="O10" s="94">
        <v>1237</v>
      </c>
      <c r="P10" s="94">
        <v>1157</v>
      </c>
      <c r="Q10" s="94">
        <v>80</v>
      </c>
      <c r="R10" s="73">
        <v>6.91443388072602</v>
      </c>
      <c r="S10" s="73">
        <v>95.3739398612182</v>
      </c>
      <c r="T10" s="73">
        <v>96.4970809007506</v>
      </c>
      <c r="U10" s="72">
        <f t="shared" si="0"/>
        <v>-1.1</v>
      </c>
      <c r="V10" s="27"/>
    </row>
    <row r="11" spans="1:21" ht="18" customHeight="1">
      <c r="A11" s="97"/>
      <c r="B11" s="96"/>
      <c r="C11" s="479" t="s">
        <v>19</v>
      </c>
      <c r="D11" s="479"/>
      <c r="E11" s="479"/>
      <c r="F11" s="479"/>
      <c r="G11" s="479"/>
      <c r="H11" s="479"/>
      <c r="I11" s="479"/>
      <c r="J11" s="74"/>
      <c r="K11" s="95">
        <v>4278</v>
      </c>
      <c r="L11" s="94">
        <v>4567</v>
      </c>
      <c r="M11" s="94">
        <v>-289</v>
      </c>
      <c r="N11" s="113">
        <v>-6.32800525509087</v>
      </c>
      <c r="O11" s="94">
        <v>2612</v>
      </c>
      <c r="P11" s="94">
        <v>2790</v>
      </c>
      <c r="Q11" s="94">
        <v>-178</v>
      </c>
      <c r="R11" s="73">
        <v>-6.37992831541219</v>
      </c>
      <c r="S11" s="73">
        <v>61.0565684899486</v>
      </c>
      <c r="T11" s="73">
        <v>61.0904313553755</v>
      </c>
      <c r="U11" s="72">
        <f t="shared" si="0"/>
        <v>0</v>
      </c>
    </row>
    <row r="12" spans="1:21" ht="18" customHeight="1">
      <c r="A12" s="97"/>
      <c r="B12" s="96"/>
      <c r="C12" s="479" t="s">
        <v>20</v>
      </c>
      <c r="D12" s="479"/>
      <c r="E12" s="479"/>
      <c r="F12" s="479"/>
      <c r="G12" s="479"/>
      <c r="H12" s="479"/>
      <c r="I12" s="479"/>
      <c r="J12" s="74"/>
      <c r="K12" s="95">
        <v>1424</v>
      </c>
      <c r="L12" s="94">
        <v>1519</v>
      </c>
      <c r="M12" s="94">
        <v>-95</v>
      </c>
      <c r="N12" s="113">
        <v>-6.25411454904542</v>
      </c>
      <c r="O12" s="94">
        <v>1054</v>
      </c>
      <c r="P12" s="94">
        <v>1120</v>
      </c>
      <c r="Q12" s="94">
        <v>-66</v>
      </c>
      <c r="R12" s="73">
        <v>-5.89285714285714</v>
      </c>
      <c r="S12" s="73">
        <v>74.0168539325843</v>
      </c>
      <c r="T12" s="73">
        <v>73.7327188940092</v>
      </c>
      <c r="U12" s="72">
        <f t="shared" si="0"/>
        <v>0.3</v>
      </c>
    </row>
    <row r="13" spans="1:21" ht="18" customHeight="1">
      <c r="A13" s="97"/>
      <c r="B13" s="96"/>
      <c r="C13" s="479" t="s">
        <v>21</v>
      </c>
      <c r="D13" s="479"/>
      <c r="E13" s="479"/>
      <c r="F13" s="479"/>
      <c r="G13" s="479"/>
      <c r="H13" s="479"/>
      <c r="I13" s="479"/>
      <c r="J13" s="74"/>
      <c r="K13" s="95">
        <v>1582</v>
      </c>
      <c r="L13" s="94">
        <v>1766</v>
      </c>
      <c r="M13" s="94">
        <v>-184</v>
      </c>
      <c r="N13" s="113">
        <v>-10.4190260475651</v>
      </c>
      <c r="O13" s="94">
        <v>1326</v>
      </c>
      <c r="P13" s="94">
        <v>1394</v>
      </c>
      <c r="Q13" s="94">
        <v>-68</v>
      </c>
      <c r="R13" s="73">
        <v>-4.8780487804878</v>
      </c>
      <c r="S13" s="73">
        <v>83.8179519595449</v>
      </c>
      <c r="T13" s="73">
        <v>78.9354473386183</v>
      </c>
      <c r="U13" s="72">
        <f t="shared" si="0"/>
        <v>4.9</v>
      </c>
    </row>
    <row r="14" spans="1:21" ht="18" customHeight="1">
      <c r="A14" s="97"/>
      <c r="B14" s="96"/>
      <c r="C14" s="479" t="s">
        <v>202</v>
      </c>
      <c r="D14" s="479"/>
      <c r="E14" s="479"/>
      <c r="F14" s="479"/>
      <c r="G14" s="479"/>
      <c r="H14" s="479"/>
      <c r="I14" s="479"/>
      <c r="J14" s="74"/>
      <c r="K14" s="95">
        <v>155</v>
      </c>
      <c r="L14" s="94">
        <v>207</v>
      </c>
      <c r="M14" s="94">
        <v>-52</v>
      </c>
      <c r="N14" s="113">
        <v>-25.1207729468599</v>
      </c>
      <c r="O14" s="94">
        <v>141</v>
      </c>
      <c r="P14" s="94">
        <v>178</v>
      </c>
      <c r="Q14" s="94">
        <v>-37</v>
      </c>
      <c r="R14" s="73">
        <v>-20.7865168539326</v>
      </c>
      <c r="S14" s="73">
        <v>90.9677419354839</v>
      </c>
      <c r="T14" s="73">
        <v>85.9903381642512</v>
      </c>
      <c r="U14" s="72">
        <f t="shared" si="0"/>
        <v>5</v>
      </c>
    </row>
    <row r="15" spans="1:21" ht="18" customHeight="1">
      <c r="A15" s="97"/>
      <c r="B15" s="96"/>
      <c r="C15" s="479" t="s">
        <v>64</v>
      </c>
      <c r="D15" s="479"/>
      <c r="E15" s="479"/>
      <c r="F15" s="479"/>
      <c r="G15" s="479"/>
      <c r="H15" s="479"/>
      <c r="I15" s="479"/>
      <c r="J15" s="74"/>
      <c r="K15" s="95">
        <v>7111</v>
      </c>
      <c r="L15" s="94">
        <v>7664</v>
      </c>
      <c r="M15" s="94">
        <v>-553</v>
      </c>
      <c r="N15" s="113">
        <v>-7.21555323590814</v>
      </c>
      <c r="O15" s="94">
        <v>3555</v>
      </c>
      <c r="P15" s="94">
        <v>3542</v>
      </c>
      <c r="Q15" s="94">
        <v>13</v>
      </c>
      <c r="R15" s="73">
        <v>0.367024280067758</v>
      </c>
      <c r="S15" s="73">
        <v>49.992968640135</v>
      </c>
      <c r="T15" s="73">
        <v>46.2160751565762</v>
      </c>
      <c r="U15" s="72">
        <f t="shared" si="0"/>
        <v>3.8</v>
      </c>
    </row>
    <row r="16" spans="1:21" ht="18" customHeight="1">
      <c r="A16" s="75"/>
      <c r="B16" s="479" t="s">
        <v>201</v>
      </c>
      <c r="C16" s="479"/>
      <c r="D16" s="479"/>
      <c r="E16" s="479"/>
      <c r="F16" s="479"/>
      <c r="G16" s="479"/>
      <c r="H16" s="479"/>
      <c r="I16" s="479"/>
      <c r="J16" s="74"/>
      <c r="K16" s="95">
        <v>210103</v>
      </c>
      <c r="L16" s="94">
        <v>241425</v>
      </c>
      <c r="M16" s="94">
        <v>-31322</v>
      </c>
      <c r="N16" s="113">
        <v>-12.9738013875945</v>
      </c>
      <c r="O16" s="94">
        <v>112607</v>
      </c>
      <c r="P16" s="94">
        <v>124158</v>
      </c>
      <c r="Q16" s="94">
        <v>-11551</v>
      </c>
      <c r="R16" s="73">
        <v>-9.30346816153611</v>
      </c>
      <c r="S16" s="73">
        <v>53.5960933446928</v>
      </c>
      <c r="T16" s="73">
        <v>51.4271512892203</v>
      </c>
      <c r="U16" s="72">
        <f t="shared" si="0"/>
        <v>2.2</v>
      </c>
    </row>
    <row r="17" spans="1:21" ht="18" customHeight="1">
      <c r="A17" s="97"/>
      <c r="B17" s="96"/>
      <c r="C17" s="479" t="s">
        <v>30</v>
      </c>
      <c r="D17" s="479"/>
      <c r="E17" s="479"/>
      <c r="F17" s="479"/>
      <c r="G17" s="479"/>
      <c r="H17" s="479"/>
      <c r="I17" s="479"/>
      <c r="J17" s="74"/>
      <c r="K17" s="95">
        <v>155047</v>
      </c>
      <c r="L17" s="94">
        <v>175728</v>
      </c>
      <c r="M17" s="94">
        <v>-20681</v>
      </c>
      <c r="N17" s="113">
        <v>-11.768756259674</v>
      </c>
      <c r="O17" s="94">
        <v>87047</v>
      </c>
      <c r="P17" s="94">
        <v>96266</v>
      </c>
      <c r="Q17" s="94">
        <v>-9219</v>
      </c>
      <c r="R17" s="73">
        <v>-9.57658986558079</v>
      </c>
      <c r="S17" s="73">
        <v>56.1423310351055</v>
      </c>
      <c r="T17" s="73">
        <v>54.7812528453064</v>
      </c>
      <c r="U17" s="72">
        <f t="shared" si="0"/>
        <v>1.3</v>
      </c>
    </row>
    <row r="18" spans="1:21" ht="18" customHeight="1">
      <c r="A18" s="97"/>
      <c r="B18" s="98"/>
      <c r="C18" s="96"/>
      <c r="D18" s="479" t="s">
        <v>63</v>
      </c>
      <c r="E18" s="479"/>
      <c r="F18" s="479"/>
      <c r="G18" s="479"/>
      <c r="H18" s="479"/>
      <c r="I18" s="479"/>
      <c r="J18" s="74"/>
      <c r="K18" s="95">
        <v>91082</v>
      </c>
      <c r="L18" s="94">
        <v>103490</v>
      </c>
      <c r="M18" s="94">
        <v>-12408</v>
      </c>
      <c r="N18" s="113">
        <v>-11.9895642091023</v>
      </c>
      <c r="O18" s="94">
        <v>49600</v>
      </c>
      <c r="P18" s="94">
        <v>54491</v>
      </c>
      <c r="Q18" s="94">
        <v>-4891</v>
      </c>
      <c r="R18" s="73">
        <v>-8.97579416784423</v>
      </c>
      <c r="S18" s="73">
        <v>54.4564238817769</v>
      </c>
      <c r="T18" s="73">
        <v>52.6533964634264</v>
      </c>
      <c r="U18" s="72">
        <f t="shared" si="0"/>
        <v>1.8</v>
      </c>
    </row>
    <row r="19" spans="1:21" ht="18" customHeight="1">
      <c r="A19" s="97"/>
      <c r="B19" s="98"/>
      <c r="C19" s="96"/>
      <c r="D19" s="479" t="s">
        <v>89</v>
      </c>
      <c r="E19" s="479"/>
      <c r="F19" s="479"/>
      <c r="G19" s="479"/>
      <c r="H19" s="479"/>
      <c r="I19" s="479"/>
      <c r="J19" s="74"/>
      <c r="K19" s="95">
        <v>63965</v>
      </c>
      <c r="L19" s="94">
        <v>72238</v>
      </c>
      <c r="M19" s="94">
        <v>-8273</v>
      </c>
      <c r="N19" s="113">
        <v>-11.4524211633766</v>
      </c>
      <c r="O19" s="94">
        <v>37447</v>
      </c>
      <c r="P19" s="94">
        <v>41775</v>
      </c>
      <c r="Q19" s="94">
        <v>-4328</v>
      </c>
      <c r="R19" s="73">
        <v>-10.36026331538</v>
      </c>
      <c r="S19" s="73">
        <v>58.542953177519</v>
      </c>
      <c r="T19" s="73">
        <v>57.8296741327279</v>
      </c>
      <c r="U19" s="72">
        <f t="shared" si="0"/>
        <v>0.7</v>
      </c>
    </row>
    <row r="20" spans="1:21" ht="18" customHeight="1">
      <c r="A20" s="97"/>
      <c r="B20" s="96"/>
      <c r="C20" s="479" t="s">
        <v>61</v>
      </c>
      <c r="D20" s="479"/>
      <c r="E20" s="479"/>
      <c r="F20" s="479"/>
      <c r="G20" s="479"/>
      <c r="H20" s="479"/>
      <c r="I20" s="479"/>
      <c r="J20" s="74"/>
      <c r="K20" s="95">
        <v>27515</v>
      </c>
      <c r="L20" s="94">
        <v>31790</v>
      </c>
      <c r="M20" s="94">
        <v>-4275</v>
      </c>
      <c r="N20" s="113">
        <v>-13.4476250393205</v>
      </c>
      <c r="O20" s="94">
        <v>12569</v>
      </c>
      <c r="P20" s="94">
        <v>13507</v>
      </c>
      <c r="Q20" s="94">
        <v>-938</v>
      </c>
      <c r="R20" s="73">
        <v>-6.944547271785</v>
      </c>
      <c r="S20" s="73">
        <v>45.6805378884245</v>
      </c>
      <c r="T20" s="73">
        <v>42.4882038376848</v>
      </c>
      <c r="U20" s="72">
        <f t="shared" si="0"/>
        <v>3.2</v>
      </c>
    </row>
    <row r="21" spans="1:21" ht="18" customHeight="1">
      <c r="A21" s="97"/>
      <c r="B21" s="96"/>
      <c r="C21" s="479" t="s">
        <v>60</v>
      </c>
      <c r="D21" s="479"/>
      <c r="E21" s="479"/>
      <c r="F21" s="479"/>
      <c r="G21" s="479"/>
      <c r="H21" s="479"/>
      <c r="I21" s="479"/>
      <c r="J21" s="74"/>
      <c r="K21" s="95">
        <v>19145</v>
      </c>
      <c r="L21" s="94">
        <v>23687</v>
      </c>
      <c r="M21" s="94">
        <v>-4542</v>
      </c>
      <c r="N21" s="113">
        <v>-19.1750749356187</v>
      </c>
      <c r="O21" s="94">
        <v>11229</v>
      </c>
      <c r="P21" s="94">
        <v>11321</v>
      </c>
      <c r="Q21" s="94">
        <v>-92</v>
      </c>
      <c r="R21" s="73">
        <v>-0.812649059270382</v>
      </c>
      <c r="S21" s="73">
        <v>58.6523896578741</v>
      </c>
      <c r="T21" s="73">
        <v>47.7941486891544</v>
      </c>
      <c r="U21" s="72">
        <f t="shared" si="0"/>
        <v>10.9</v>
      </c>
    </row>
    <row r="22" spans="1:35" ht="18" customHeight="1" thickBot="1">
      <c r="A22" s="93"/>
      <c r="B22" s="92"/>
      <c r="C22" s="480" t="s">
        <v>59</v>
      </c>
      <c r="D22" s="480"/>
      <c r="E22" s="480"/>
      <c r="F22" s="480"/>
      <c r="G22" s="480"/>
      <c r="H22" s="480"/>
      <c r="I22" s="480"/>
      <c r="J22" s="71"/>
      <c r="K22" s="91">
        <v>8396</v>
      </c>
      <c r="L22" s="90">
        <v>10220</v>
      </c>
      <c r="M22" s="90">
        <v>-1824</v>
      </c>
      <c r="N22" s="112">
        <v>-17.8473581213307</v>
      </c>
      <c r="O22" s="90">
        <v>1762</v>
      </c>
      <c r="P22" s="90">
        <v>3064</v>
      </c>
      <c r="Q22" s="90">
        <v>-1302</v>
      </c>
      <c r="R22" s="70">
        <v>-42.4934725848564</v>
      </c>
      <c r="S22" s="70">
        <v>20.9861838970939</v>
      </c>
      <c r="T22" s="70">
        <v>29.9804305283757</v>
      </c>
      <c r="U22" s="69">
        <f t="shared" si="0"/>
        <v>-9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18" customHeight="1" thickBo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62"/>
      <c r="L23" s="62"/>
      <c r="M23" s="62"/>
      <c r="N23" s="27"/>
      <c r="O23" s="62"/>
      <c r="P23" s="62"/>
      <c r="Q23" s="62"/>
      <c r="R23" s="27"/>
      <c r="S23" s="62"/>
      <c r="T23" s="62"/>
      <c r="U23" s="62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6.5" customHeight="1">
      <c r="A24" s="77"/>
      <c r="B24" s="76"/>
      <c r="C24" s="76"/>
      <c r="D24" s="76"/>
      <c r="E24" s="76"/>
      <c r="F24" s="76"/>
      <c r="G24" s="76"/>
      <c r="H24" s="76"/>
      <c r="I24" s="76"/>
      <c r="J24" s="76"/>
      <c r="K24" s="111"/>
      <c r="L24" s="109"/>
      <c r="M24" s="109"/>
      <c r="N24" s="110"/>
      <c r="O24" s="481" t="s">
        <v>5</v>
      </c>
      <c r="P24" s="481"/>
      <c r="Q24" s="481"/>
      <c r="R24" s="481"/>
      <c r="S24" s="109"/>
      <c r="T24" s="109"/>
      <c r="U24" s="109"/>
      <c r="V24" s="10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105" customFormat="1" ht="16.5" customHeight="1">
      <c r="A25" s="107"/>
      <c r="B25" s="86"/>
      <c r="C25" s="86"/>
      <c r="D25" s="86"/>
      <c r="E25" s="86"/>
      <c r="F25" s="86"/>
      <c r="G25" s="86"/>
      <c r="H25" s="86"/>
      <c r="I25" s="86"/>
      <c r="J25" s="86"/>
      <c r="K25" s="482" t="s">
        <v>207</v>
      </c>
      <c r="L25" s="483"/>
      <c r="M25" s="483"/>
      <c r="N25" s="484"/>
      <c r="O25" s="485" t="s">
        <v>206</v>
      </c>
      <c r="P25" s="483"/>
      <c r="Q25" s="483"/>
      <c r="R25" s="484"/>
      <c r="S25" s="485" t="s">
        <v>205</v>
      </c>
      <c r="T25" s="483"/>
      <c r="U25" s="483"/>
      <c r="V25" s="4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 s="105" customFormat="1" ht="12" customHeight="1">
      <c r="A26" s="14"/>
      <c r="B26" s="169"/>
      <c r="C26" s="169"/>
      <c r="D26" s="426" t="s">
        <v>204</v>
      </c>
      <c r="E26" s="426"/>
      <c r="F26" s="426"/>
      <c r="G26" s="426"/>
      <c r="H26" s="426"/>
      <c r="I26" s="169"/>
      <c r="J26" s="169"/>
      <c r="K26" s="427" t="s">
        <v>8</v>
      </c>
      <c r="L26" s="418" t="s">
        <v>9</v>
      </c>
      <c r="M26" s="414" t="s">
        <v>10</v>
      </c>
      <c r="N26" s="415"/>
      <c r="O26" s="418" t="s">
        <v>8</v>
      </c>
      <c r="P26" s="418" t="s">
        <v>9</v>
      </c>
      <c r="Q26" s="414" t="s">
        <v>10</v>
      </c>
      <c r="R26" s="415"/>
      <c r="S26" s="418" t="s">
        <v>8</v>
      </c>
      <c r="T26" s="418" t="s">
        <v>9</v>
      </c>
      <c r="U26" s="414" t="s">
        <v>10</v>
      </c>
      <c r="V26" s="432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86"/>
      <c r="AI26" s="86"/>
    </row>
    <row r="27" spans="1:35" s="105" customFormat="1" ht="12" customHeight="1">
      <c r="A27" s="14"/>
      <c r="B27" s="169"/>
      <c r="C27" s="169"/>
      <c r="D27" s="426"/>
      <c r="E27" s="426"/>
      <c r="F27" s="426"/>
      <c r="G27" s="426"/>
      <c r="H27" s="426"/>
      <c r="I27" s="169"/>
      <c r="J27" s="169"/>
      <c r="K27" s="428"/>
      <c r="L27" s="419"/>
      <c r="M27" s="416"/>
      <c r="N27" s="417"/>
      <c r="O27" s="419"/>
      <c r="P27" s="419"/>
      <c r="Q27" s="416"/>
      <c r="R27" s="417"/>
      <c r="S27" s="419"/>
      <c r="T27" s="419"/>
      <c r="U27" s="416"/>
      <c r="V27" s="433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86"/>
      <c r="AI27" s="86"/>
    </row>
    <row r="28" spans="1:35" s="105" customFormat="1" ht="12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439" t="s">
        <v>12</v>
      </c>
      <c r="L28" s="429" t="s">
        <v>12</v>
      </c>
      <c r="M28" s="418" t="s">
        <v>196</v>
      </c>
      <c r="N28" s="430" t="s">
        <v>14</v>
      </c>
      <c r="O28" s="429" t="s">
        <v>12</v>
      </c>
      <c r="P28" s="429" t="s">
        <v>12</v>
      </c>
      <c r="Q28" s="418" t="s">
        <v>196</v>
      </c>
      <c r="R28" s="430" t="s">
        <v>14</v>
      </c>
      <c r="S28" s="429" t="s">
        <v>12</v>
      </c>
      <c r="T28" s="429" t="s">
        <v>12</v>
      </c>
      <c r="U28" s="418" t="s">
        <v>196</v>
      </c>
      <c r="V28" s="435" t="s">
        <v>14</v>
      </c>
      <c r="W28" s="62"/>
      <c r="X28" s="106"/>
      <c r="Y28" s="86"/>
      <c r="Z28" s="62"/>
      <c r="AA28" s="62"/>
      <c r="AB28" s="106"/>
      <c r="AC28" s="86"/>
      <c r="AD28" s="62"/>
      <c r="AE28" s="62"/>
      <c r="AF28" s="106"/>
      <c r="AG28" s="86"/>
      <c r="AH28" s="86"/>
      <c r="AI28" s="86"/>
    </row>
    <row r="29" spans="1:35" s="105" customFormat="1" ht="12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428"/>
      <c r="L29" s="419"/>
      <c r="M29" s="419"/>
      <c r="N29" s="431"/>
      <c r="O29" s="419"/>
      <c r="P29" s="419"/>
      <c r="Q29" s="419"/>
      <c r="R29" s="431"/>
      <c r="S29" s="419"/>
      <c r="T29" s="419"/>
      <c r="U29" s="419"/>
      <c r="V29" s="436"/>
      <c r="W29" s="106"/>
      <c r="X29" s="106"/>
      <c r="Y29" s="86"/>
      <c r="Z29" s="106"/>
      <c r="AA29" s="106"/>
      <c r="AB29" s="106"/>
      <c r="AC29" s="86"/>
      <c r="AD29" s="106"/>
      <c r="AE29" s="106"/>
      <c r="AF29" s="106"/>
      <c r="AG29" s="86"/>
      <c r="AH29" s="86"/>
      <c r="AI29" s="86"/>
    </row>
    <row r="30" spans="1:35" ht="18" customHeight="1" thickTop="1">
      <c r="A30" s="104"/>
      <c r="B30" s="478" t="s">
        <v>203</v>
      </c>
      <c r="C30" s="478"/>
      <c r="D30" s="478"/>
      <c r="E30" s="478"/>
      <c r="F30" s="478"/>
      <c r="G30" s="478"/>
      <c r="H30" s="478"/>
      <c r="I30" s="478"/>
      <c r="J30" s="103"/>
      <c r="K30" s="102">
        <v>7982</v>
      </c>
      <c r="L30" s="100">
        <v>8315</v>
      </c>
      <c r="M30" s="100">
        <v>-333</v>
      </c>
      <c r="N30" s="101">
        <v>-4.00481058328322</v>
      </c>
      <c r="O30" s="100">
        <v>6744</v>
      </c>
      <c r="P30" s="100">
        <v>6999</v>
      </c>
      <c r="Q30" s="100">
        <v>-255</v>
      </c>
      <c r="R30" s="101">
        <v>-3.64337762537505</v>
      </c>
      <c r="S30" s="100">
        <v>1238</v>
      </c>
      <c r="T30" s="100">
        <v>1316</v>
      </c>
      <c r="U30" s="100">
        <v>-78</v>
      </c>
      <c r="V30" s="99">
        <v>-5.92705167173252</v>
      </c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18" customHeight="1">
      <c r="A31" s="97"/>
      <c r="B31" s="96"/>
      <c r="C31" s="479" t="s">
        <v>18</v>
      </c>
      <c r="D31" s="479"/>
      <c r="E31" s="479"/>
      <c r="F31" s="479"/>
      <c r="G31" s="479"/>
      <c r="H31" s="479"/>
      <c r="I31" s="479"/>
      <c r="J31" s="74"/>
      <c r="K31" s="95">
        <v>1211</v>
      </c>
      <c r="L31" s="94">
        <v>1161</v>
      </c>
      <c r="M31" s="94">
        <v>50</v>
      </c>
      <c r="N31" s="73">
        <v>4.30663221360896</v>
      </c>
      <c r="O31" s="94">
        <v>1161</v>
      </c>
      <c r="P31" s="94">
        <v>1099</v>
      </c>
      <c r="Q31" s="94">
        <v>62</v>
      </c>
      <c r="R31" s="73">
        <v>5.64149226569609</v>
      </c>
      <c r="S31" s="94">
        <v>50</v>
      </c>
      <c r="T31" s="94">
        <v>62</v>
      </c>
      <c r="U31" s="94">
        <v>-12</v>
      </c>
      <c r="V31" s="72">
        <v>-19.3548387096774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18" customHeight="1">
      <c r="A32" s="97"/>
      <c r="B32" s="96"/>
      <c r="C32" s="479" t="s">
        <v>19</v>
      </c>
      <c r="D32" s="479"/>
      <c r="E32" s="479"/>
      <c r="F32" s="479"/>
      <c r="G32" s="479"/>
      <c r="H32" s="479"/>
      <c r="I32" s="479"/>
      <c r="J32" s="74"/>
      <c r="K32" s="95">
        <v>2813</v>
      </c>
      <c r="L32" s="94">
        <v>2985</v>
      </c>
      <c r="M32" s="94">
        <v>-172</v>
      </c>
      <c r="N32" s="73">
        <v>-5.76214405360134</v>
      </c>
      <c r="O32" s="94">
        <v>2100</v>
      </c>
      <c r="P32" s="94">
        <v>2228</v>
      </c>
      <c r="Q32" s="94">
        <v>-128</v>
      </c>
      <c r="R32" s="73">
        <v>-5.74506283662478</v>
      </c>
      <c r="S32" s="94">
        <v>713</v>
      </c>
      <c r="T32" s="94">
        <v>757</v>
      </c>
      <c r="U32" s="94">
        <v>-44</v>
      </c>
      <c r="V32" s="72">
        <v>-5.81241743725231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8" customHeight="1">
      <c r="A33" s="97"/>
      <c r="B33" s="96"/>
      <c r="C33" s="479" t="s">
        <v>20</v>
      </c>
      <c r="D33" s="479"/>
      <c r="E33" s="479"/>
      <c r="F33" s="479"/>
      <c r="G33" s="479"/>
      <c r="H33" s="479"/>
      <c r="I33" s="479"/>
      <c r="J33" s="74"/>
      <c r="K33" s="95">
        <v>659</v>
      </c>
      <c r="L33" s="94">
        <v>764</v>
      </c>
      <c r="M33" s="94">
        <v>-105</v>
      </c>
      <c r="N33" s="73">
        <v>-13.7434554973822</v>
      </c>
      <c r="O33" s="94">
        <v>593</v>
      </c>
      <c r="P33" s="94">
        <v>662</v>
      </c>
      <c r="Q33" s="94">
        <v>-69</v>
      </c>
      <c r="R33" s="73">
        <v>-10.4229607250755</v>
      </c>
      <c r="S33" s="94">
        <v>66</v>
      </c>
      <c r="T33" s="94">
        <v>102</v>
      </c>
      <c r="U33" s="94">
        <v>-36</v>
      </c>
      <c r="V33" s="72">
        <v>-35.2941176470588</v>
      </c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22" ht="18" customHeight="1">
      <c r="A34" s="97"/>
      <c r="B34" s="96"/>
      <c r="C34" s="479" t="s">
        <v>21</v>
      </c>
      <c r="D34" s="479"/>
      <c r="E34" s="479"/>
      <c r="F34" s="479"/>
      <c r="G34" s="479"/>
      <c r="H34" s="479"/>
      <c r="I34" s="479"/>
      <c r="J34" s="74"/>
      <c r="K34" s="95">
        <v>951</v>
      </c>
      <c r="L34" s="94">
        <v>1013</v>
      </c>
      <c r="M34" s="94">
        <v>-62</v>
      </c>
      <c r="N34" s="73">
        <v>-6.12043435340573</v>
      </c>
      <c r="O34" s="94">
        <v>824</v>
      </c>
      <c r="P34" s="94">
        <v>892</v>
      </c>
      <c r="Q34" s="94">
        <v>-68</v>
      </c>
      <c r="R34" s="73">
        <v>-7.62331838565022</v>
      </c>
      <c r="S34" s="94">
        <v>127</v>
      </c>
      <c r="T34" s="94">
        <v>121</v>
      </c>
      <c r="U34" s="94">
        <v>6</v>
      </c>
      <c r="V34" s="72">
        <v>4.95867768595041</v>
      </c>
    </row>
    <row r="35" spans="1:22" ht="18" customHeight="1">
      <c r="A35" s="97"/>
      <c r="B35" s="96"/>
      <c r="C35" s="479" t="s">
        <v>202</v>
      </c>
      <c r="D35" s="479"/>
      <c r="E35" s="479"/>
      <c r="F35" s="479"/>
      <c r="G35" s="479"/>
      <c r="H35" s="479"/>
      <c r="I35" s="479"/>
      <c r="J35" s="74"/>
      <c r="K35" s="95">
        <v>129</v>
      </c>
      <c r="L35" s="94">
        <v>152</v>
      </c>
      <c r="M35" s="94">
        <v>-23</v>
      </c>
      <c r="N35" s="73">
        <v>-15.1315789473684</v>
      </c>
      <c r="O35" s="94">
        <v>122</v>
      </c>
      <c r="P35" s="94">
        <v>140</v>
      </c>
      <c r="Q35" s="94">
        <v>-18</v>
      </c>
      <c r="R35" s="73">
        <v>-12.8571428571429</v>
      </c>
      <c r="S35" s="94">
        <v>7</v>
      </c>
      <c r="T35" s="94">
        <v>12</v>
      </c>
      <c r="U35" s="94">
        <v>-5</v>
      </c>
      <c r="V35" s="72">
        <v>-41.6666666666667</v>
      </c>
    </row>
    <row r="36" spans="1:22" ht="18" customHeight="1">
      <c r="A36" s="97"/>
      <c r="B36" s="96"/>
      <c r="C36" s="479" t="s">
        <v>64</v>
      </c>
      <c r="D36" s="479"/>
      <c r="E36" s="479"/>
      <c r="F36" s="479"/>
      <c r="G36" s="479"/>
      <c r="H36" s="479"/>
      <c r="I36" s="479"/>
      <c r="J36" s="74"/>
      <c r="K36" s="95">
        <v>2219</v>
      </c>
      <c r="L36" s="94">
        <v>2240</v>
      </c>
      <c r="M36" s="94">
        <v>-21</v>
      </c>
      <c r="N36" s="73">
        <v>-0.9375</v>
      </c>
      <c r="O36" s="94">
        <v>1944</v>
      </c>
      <c r="P36" s="94">
        <v>1978</v>
      </c>
      <c r="Q36" s="94">
        <v>-34</v>
      </c>
      <c r="R36" s="73">
        <v>-1.71890798786653</v>
      </c>
      <c r="S36" s="94">
        <v>275</v>
      </c>
      <c r="T36" s="94">
        <v>262</v>
      </c>
      <c r="U36" s="94">
        <v>13</v>
      </c>
      <c r="V36" s="72">
        <v>4.9618320610687</v>
      </c>
    </row>
    <row r="37" spans="1:22" ht="18" customHeight="1">
      <c r="A37" s="75"/>
      <c r="B37" s="479" t="s">
        <v>201</v>
      </c>
      <c r="C37" s="479"/>
      <c r="D37" s="479"/>
      <c r="E37" s="479"/>
      <c r="F37" s="479"/>
      <c r="G37" s="479"/>
      <c r="H37" s="479"/>
      <c r="I37" s="479"/>
      <c r="J37" s="74"/>
      <c r="K37" s="95">
        <v>15455</v>
      </c>
      <c r="L37" s="94">
        <v>16857</v>
      </c>
      <c r="M37" s="94">
        <v>-1402</v>
      </c>
      <c r="N37" s="73">
        <v>-8.31701963575962</v>
      </c>
      <c r="O37" s="94">
        <v>12098</v>
      </c>
      <c r="P37" s="94">
        <v>12927</v>
      </c>
      <c r="Q37" s="94">
        <v>-829</v>
      </c>
      <c r="R37" s="73">
        <v>-6.412934168794</v>
      </c>
      <c r="S37" s="94">
        <v>3357</v>
      </c>
      <c r="T37" s="94">
        <v>3930</v>
      </c>
      <c r="U37" s="94">
        <v>-573</v>
      </c>
      <c r="V37" s="72">
        <v>-14.5801526717557</v>
      </c>
    </row>
    <row r="38" spans="1:22" ht="18" customHeight="1">
      <c r="A38" s="97"/>
      <c r="B38" s="96"/>
      <c r="C38" s="479" t="s">
        <v>30</v>
      </c>
      <c r="D38" s="479"/>
      <c r="E38" s="479"/>
      <c r="F38" s="479"/>
      <c r="G38" s="479"/>
      <c r="H38" s="479"/>
      <c r="I38" s="479"/>
      <c r="J38" s="74"/>
      <c r="K38" s="95">
        <v>11079</v>
      </c>
      <c r="L38" s="94">
        <v>12037</v>
      </c>
      <c r="M38" s="94">
        <v>-958</v>
      </c>
      <c r="N38" s="73">
        <v>-7.95879371936529</v>
      </c>
      <c r="O38" s="94">
        <v>8965</v>
      </c>
      <c r="P38" s="94">
        <v>9650</v>
      </c>
      <c r="Q38" s="94">
        <v>-685</v>
      </c>
      <c r="R38" s="73">
        <v>-7.09844559585492</v>
      </c>
      <c r="S38" s="94">
        <v>2114</v>
      </c>
      <c r="T38" s="94">
        <v>2387</v>
      </c>
      <c r="U38" s="94">
        <v>-273</v>
      </c>
      <c r="V38" s="72">
        <v>-11.4369501466276</v>
      </c>
    </row>
    <row r="39" spans="1:22" ht="18" customHeight="1">
      <c r="A39" s="97"/>
      <c r="B39" s="98"/>
      <c r="C39" s="96"/>
      <c r="D39" s="479" t="s">
        <v>63</v>
      </c>
      <c r="E39" s="479"/>
      <c r="F39" s="479"/>
      <c r="G39" s="479"/>
      <c r="H39" s="479"/>
      <c r="I39" s="479"/>
      <c r="J39" s="74"/>
      <c r="K39" s="95">
        <v>4182</v>
      </c>
      <c r="L39" s="94">
        <v>4462</v>
      </c>
      <c r="M39" s="94">
        <v>-280</v>
      </c>
      <c r="N39" s="73">
        <v>-6.27521290900941</v>
      </c>
      <c r="O39" s="94">
        <v>3564</v>
      </c>
      <c r="P39" s="94">
        <v>3815</v>
      </c>
      <c r="Q39" s="94">
        <v>-251</v>
      </c>
      <c r="R39" s="73">
        <v>-6.57929226736566</v>
      </c>
      <c r="S39" s="94">
        <v>618</v>
      </c>
      <c r="T39" s="94">
        <v>647</v>
      </c>
      <c r="U39" s="94">
        <v>-29</v>
      </c>
      <c r="V39" s="72">
        <v>-4.4822256568779</v>
      </c>
    </row>
    <row r="40" spans="1:22" ht="18" customHeight="1">
      <c r="A40" s="97"/>
      <c r="B40" s="98"/>
      <c r="C40" s="96"/>
      <c r="D40" s="479" t="s">
        <v>89</v>
      </c>
      <c r="E40" s="479"/>
      <c r="F40" s="479"/>
      <c r="G40" s="479"/>
      <c r="H40" s="479"/>
      <c r="I40" s="479"/>
      <c r="J40" s="74"/>
      <c r="K40" s="95">
        <v>6897</v>
      </c>
      <c r="L40" s="94">
        <v>7575</v>
      </c>
      <c r="M40" s="94">
        <v>-678</v>
      </c>
      <c r="N40" s="73">
        <v>-8.95049504950495</v>
      </c>
      <c r="O40" s="94">
        <v>5401</v>
      </c>
      <c r="P40" s="94">
        <v>5835</v>
      </c>
      <c r="Q40" s="94">
        <v>-434</v>
      </c>
      <c r="R40" s="73">
        <v>-7.43787489288775</v>
      </c>
      <c r="S40" s="94">
        <v>1496</v>
      </c>
      <c r="T40" s="94">
        <v>1740</v>
      </c>
      <c r="U40" s="94">
        <v>-244</v>
      </c>
      <c r="V40" s="72">
        <v>-14.0229885057471</v>
      </c>
    </row>
    <row r="41" spans="1:22" ht="18" customHeight="1">
      <c r="A41" s="97"/>
      <c r="B41" s="96"/>
      <c r="C41" s="479" t="s">
        <v>61</v>
      </c>
      <c r="D41" s="479"/>
      <c r="E41" s="479"/>
      <c r="F41" s="479"/>
      <c r="G41" s="479"/>
      <c r="H41" s="479"/>
      <c r="I41" s="479"/>
      <c r="J41" s="74"/>
      <c r="K41" s="95">
        <v>2228</v>
      </c>
      <c r="L41" s="94">
        <v>2380</v>
      </c>
      <c r="M41" s="94">
        <v>-152</v>
      </c>
      <c r="N41" s="73">
        <v>-6.38655462184874</v>
      </c>
      <c r="O41" s="94">
        <v>1720</v>
      </c>
      <c r="P41" s="94">
        <v>1725</v>
      </c>
      <c r="Q41" s="94">
        <v>-5</v>
      </c>
      <c r="R41" s="73">
        <v>-0.289855072463768</v>
      </c>
      <c r="S41" s="94">
        <v>508</v>
      </c>
      <c r="T41" s="94">
        <v>655</v>
      </c>
      <c r="U41" s="94">
        <v>-147</v>
      </c>
      <c r="V41" s="72">
        <v>-22.4427480916031</v>
      </c>
    </row>
    <row r="42" spans="1:22" ht="18" customHeight="1">
      <c r="A42" s="97"/>
      <c r="B42" s="96"/>
      <c r="C42" s="479" t="s">
        <v>60</v>
      </c>
      <c r="D42" s="479"/>
      <c r="E42" s="479"/>
      <c r="F42" s="479"/>
      <c r="G42" s="479"/>
      <c r="H42" s="479"/>
      <c r="I42" s="479"/>
      <c r="J42" s="74"/>
      <c r="K42" s="95">
        <v>1251</v>
      </c>
      <c r="L42" s="94">
        <v>1524</v>
      </c>
      <c r="M42" s="94">
        <v>-273</v>
      </c>
      <c r="N42" s="73">
        <v>-17.9133858267717</v>
      </c>
      <c r="O42" s="94">
        <v>611</v>
      </c>
      <c r="P42" s="94">
        <v>728</v>
      </c>
      <c r="Q42" s="94">
        <v>-117</v>
      </c>
      <c r="R42" s="73">
        <v>-16.0714285714286</v>
      </c>
      <c r="S42" s="94">
        <v>640</v>
      </c>
      <c r="T42" s="94">
        <v>796</v>
      </c>
      <c r="U42" s="94">
        <v>-156</v>
      </c>
      <c r="V42" s="72">
        <v>-19.5979899497487</v>
      </c>
    </row>
    <row r="43" spans="1:22" ht="18" customHeight="1" thickBot="1">
      <c r="A43" s="93"/>
      <c r="B43" s="92"/>
      <c r="C43" s="480" t="s">
        <v>59</v>
      </c>
      <c r="D43" s="480"/>
      <c r="E43" s="480"/>
      <c r="F43" s="480"/>
      <c r="G43" s="480"/>
      <c r="H43" s="480"/>
      <c r="I43" s="480"/>
      <c r="J43" s="71"/>
      <c r="K43" s="91">
        <v>897</v>
      </c>
      <c r="L43" s="90">
        <v>916</v>
      </c>
      <c r="M43" s="90">
        <v>-19</v>
      </c>
      <c r="N43" s="70">
        <v>-2.07423580786026</v>
      </c>
      <c r="O43" s="90">
        <v>802</v>
      </c>
      <c r="P43" s="90">
        <v>824</v>
      </c>
      <c r="Q43" s="90">
        <v>-22</v>
      </c>
      <c r="R43" s="70">
        <v>-2.66990291262136</v>
      </c>
      <c r="S43" s="90">
        <v>95</v>
      </c>
      <c r="T43" s="90">
        <v>92</v>
      </c>
      <c r="U43" s="90">
        <v>3</v>
      </c>
      <c r="V43" s="69">
        <v>3.26086956521739</v>
      </c>
    </row>
    <row r="45" ht="18" customHeight="1">
      <c r="A45" s="89" t="s">
        <v>200</v>
      </c>
    </row>
  </sheetData>
  <sheetProtection/>
  <mergeCells count="103">
    <mergeCell ref="C42:I42"/>
    <mergeCell ref="C43:I43"/>
    <mergeCell ref="C36:I36"/>
    <mergeCell ref="B37:I37"/>
    <mergeCell ref="C38:I38"/>
    <mergeCell ref="D39:I39"/>
    <mergeCell ref="D40:I40"/>
    <mergeCell ref="C41:I41"/>
    <mergeCell ref="B30:I30"/>
    <mergeCell ref="C31:I31"/>
    <mergeCell ref="C32:I32"/>
    <mergeCell ref="C33:I33"/>
    <mergeCell ref="C34:I34"/>
    <mergeCell ref="C35:I35"/>
    <mergeCell ref="Q28:Q29"/>
    <mergeCell ref="R28:R29"/>
    <mergeCell ref="S28:S29"/>
    <mergeCell ref="T28:T29"/>
    <mergeCell ref="U28:U29"/>
    <mergeCell ref="V28:V29"/>
    <mergeCell ref="Q26:R27"/>
    <mergeCell ref="S26:S27"/>
    <mergeCell ref="T26:T27"/>
    <mergeCell ref="U26:V27"/>
    <mergeCell ref="K28:K29"/>
    <mergeCell ref="L28:L29"/>
    <mergeCell ref="M28:M29"/>
    <mergeCell ref="N28:N29"/>
    <mergeCell ref="O28:O29"/>
    <mergeCell ref="P28:P29"/>
    <mergeCell ref="D26:H27"/>
    <mergeCell ref="K26:K27"/>
    <mergeCell ref="L26:L27"/>
    <mergeCell ref="M26:N27"/>
    <mergeCell ref="O26:O27"/>
    <mergeCell ref="P26:P27"/>
    <mergeCell ref="C21:I21"/>
    <mergeCell ref="C22:I22"/>
    <mergeCell ref="O24:R24"/>
    <mergeCell ref="K25:N25"/>
    <mergeCell ref="O25:R25"/>
    <mergeCell ref="S25:V25"/>
    <mergeCell ref="C15:I15"/>
    <mergeCell ref="B16:I16"/>
    <mergeCell ref="C17:I17"/>
    <mergeCell ref="D18:I18"/>
    <mergeCell ref="D19:I19"/>
    <mergeCell ref="C20:I20"/>
    <mergeCell ref="B9:I9"/>
    <mergeCell ref="C10:I10"/>
    <mergeCell ref="C11:I11"/>
    <mergeCell ref="C12:I12"/>
    <mergeCell ref="C13:I13"/>
    <mergeCell ref="C14:I14"/>
    <mergeCell ref="AE5:AE6"/>
    <mergeCell ref="AF5:AG6"/>
    <mergeCell ref="X5:Y6"/>
    <mergeCell ref="Z5:Z6"/>
    <mergeCell ref="AA5:AA6"/>
    <mergeCell ref="AB5:AC6"/>
    <mergeCell ref="Q7:Q8"/>
    <mergeCell ref="R7:R8"/>
    <mergeCell ref="S7:S8"/>
    <mergeCell ref="T7:T8"/>
    <mergeCell ref="V7:V8"/>
    <mergeCell ref="W7:W8"/>
    <mergeCell ref="U5:U8"/>
    <mergeCell ref="V5:V6"/>
    <mergeCell ref="W5:W6"/>
    <mergeCell ref="T5:T6"/>
    <mergeCell ref="AF7:AF8"/>
    <mergeCell ref="AG7:AG8"/>
    <mergeCell ref="AB7:AB8"/>
    <mergeCell ref="AC7:AC8"/>
    <mergeCell ref="AD7:AD8"/>
    <mergeCell ref="X7:X8"/>
    <mergeCell ref="Y7:Y8"/>
    <mergeCell ref="Z7:Z8"/>
    <mergeCell ref="AA7:AA8"/>
    <mergeCell ref="AE7:AE8"/>
    <mergeCell ref="K7:K8"/>
    <mergeCell ref="L7:L8"/>
    <mergeCell ref="M7:M8"/>
    <mergeCell ref="N7:N8"/>
    <mergeCell ref="O7:O8"/>
    <mergeCell ref="P7:P8"/>
    <mergeCell ref="T1:V1"/>
    <mergeCell ref="Z3:AC3"/>
    <mergeCell ref="K4:N4"/>
    <mergeCell ref="O4:R4"/>
    <mergeCell ref="S4:U4"/>
    <mergeCell ref="V4:Y4"/>
    <mergeCell ref="Z4:AC4"/>
    <mergeCell ref="AD4:AG4"/>
    <mergeCell ref="D5:H6"/>
    <mergeCell ref="K5:K6"/>
    <mergeCell ref="L5:L6"/>
    <mergeCell ref="M5:N6"/>
    <mergeCell ref="O5:O6"/>
    <mergeCell ref="P5:P6"/>
    <mergeCell ref="Q5:R6"/>
    <mergeCell ref="S5:S6"/>
    <mergeCell ref="AD5:AD6"/>
  </mergeCells>
  <printOptions/>
  <pageMargins left="0.7874015748031497" right="0.7874015748031497" top="0.7874015748031497" bottom="0.3937007874015748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220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15847</v>
      </c>
      <c r="H10" s="226">
        <v>16922</v>
      </c>
      <c r="I10" s="226">
        <v>-1075</v>
      </c>
      <c r="J10" s="227">
        <v>-6.3526769885356345</v>
      </c>
      <c r="K10" s="226">
        <v>9925</v>
      </c>
      <c r="L10" s="226">
        <v>10181</v>
      </c>
      <c r="M10" s="226">
        <v>-256</v>
      </c>
      <c r="N10" s="227">
        <v>-2.5144877713387683</v>
      </c>
      <c r="O10" s="226">
        <v>7982</v>
      </c>
      <c r="P10" s="226">
        <v>8315</v>
      </c>
      <c r="Q10" s="226">
        <v>-333</v>
      </c>
      <c r="R10" s="227">
        <v>-4.0048105832832235</v>
      </c>
      <c r="S10" s="227">
        <v>62.63015081718938</v>
      </c>
      <c r="T10" s="227">
        <v>60.16428318165702</v>
      </c>
      <c r="U10" s="228">
        <f aca="true" t="shared" si="0" ref="U10:U41">ROUND((ROUND(S10,1)-ROUND(T10,1)),1)</f>
        <v>2.4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539</v>
      </c>
      <c r="H11" s="235">
        <v>635</v>
      </c>
      <c r="I11" s="235">
        <v>-96</v>
      </c>
      <c r="J11" s="236">
        <v>-15.118110236220472</v>
      </c>
      <c r="K11" s="235">
        <v>386</v>
      </c>
      <c r="L11" s="235">
        <v>476</v>
      </c>
      <c r="M11" s="235">
        <v>-90</v>
      </c>
      <c r="N11" s="236">
        <v>-18.907563025210084</v>
      </c>
      <c r="O11" s="235">
        <v>310</v>
      </c>
      <c r="P11" s="235">
        <v>330</v>
      </c>
      <c r="Q11" s="235">
        <v>-20</v>
      </c>
      <c r="R11" s="236">
        <v>-6.0606060606060606</v>
      </c>
      <c r="S11" s="236">
        <v>71.61410018552876</v>
      </c>
      <c r="T11" s="236">
        <v>74.96062992125985</v>
      </c>
      <c r="U11" s="237">
        <f t="shared" si="0"/>
        <v>-3.4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366</v>
      </c>
      <c r="H12" s="243">
        <v>407</v>
      </c>
      <c r="I12" s="243">
        <v>-41</v>
      </c>
      <c r="J12" s="244">
        <v>-10.073710073710075</v>
      </c>
      <c r="K12" s="243">
        <v>254</v>
      </c>
      <c r="L12" s="243">
        <v>282</v>
      </c>
      <c r="M12" s="243">
        <v>-28</v>
      </c>
      <c r="N12" s="244">
        <v>-9.929078014184398</v>
      </c>
      <c r="O12" s="243">
        <v>190</v>
      </c>
      <c r="P12" s="243">
        <v>191</v>
      </c>
      <c r="Q12" s="243">
        <v>-1</v>
      </c>
      <c r="R12" s="244">
        <v>-0.5235602094240838</v>
      </c>
      <c r="S12" s="244">
        <v>69.39890710382514</v>
      </c>
      <c r="T12" s="244">
        <v>69.28746928746928</v>
      </c>
      <c r="U12" s="245">
        <f t="shared" si="0"/>
        <v>0.1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37</v>
      </c>
      <c r="H13" s="243">
        <v>62</v>
      </c>
      <c r="I13" s="243">
        <v>-25</v>
      </c>
      <c r="J13" s="244">
        <v>-40.32258064516129</v>
      </c>
      <c r="K13" s="243">
        <v>28</v>
      </c>
      <c r="L13" s="243">
        <v>53</v>
      </c>
      <c r="M13" s="243">
        <v>-25</v>
      </c>
      <c r="N13" s="244">
        <v>-47.16981132075472</v>
      </c>
      <c r="O13" s="243">
        <v>36</v>
      </c>
      <c r="P13" s="243">
        <v>33</v>
      </c>
      <c r="Q13" s="243">
        <v>3</v>
      </c>
      <c r="R13" s="244">
        <v>9.090909090909092</v>
      </c>
      <c r="S13" s="244">
        <v>75.67567567567568</v>
      </c>
      <c r="T13" s="244">
        <v>85.48387096774194</v>
      </c>
      <c r="U13" s="245">
        <f t="shared" si="0"/>
        <v>-9.8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55</v>
      </c>
      <c r="H14" s="243">
        <v>77</v>
      </c>
      <c r="I14" s="243">
        <v>-22</v>
      </c>
      <c r="J14" s="244">
        <v>-28.57142857142857</v>
      </c>
      <c r="K14" s="243">
        <v>33</v>
      </c>
      <c r="L14" s="243">
        <v>68</v>
      </c>
      <c r="M14" s="243">
        <v>-35</v>
      </c>
      <c r="N14" s="244">
        <v>-51.470588235294116</v>
      </c>
      <c r="O14" s="243">
        <v>30</v>
      </c>
      <c r="P14" s="243">
        <v>48</v>
      </c>
      <c r="Q14" s="243">
        <v>-18</v>
      </c>
      <c r="R14" s="244">
        <v>-37.5</v>
      </c>
      <c r="S14" s="244">
        <v>60</v>
      </c>
      <c r="T14" s="244">
        <v>88.31168831168831</v>
      </c>
      <c r="U14" s="245">
        <f t="shared" si="0"/>
        <v>-28.3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58</v>
      </c>
      <c r="H15" s="243">
        <v>66</v>
      </c>
      <c r="I15" s="243">
        <v>-8</v>
      </c>
      <c r="J15" s="244">
        <v>-12.121212121212121</v>
      </c>
      <c r="K15" s="243">
        <v>55</v>
      </c>
      <c r="L15" s="243">
        <v>55</v>
      </c>
      <c r="M15" s="243">
        <v>0</v>
      </c>
      <c r="N15" s="243">
        <v>0</v>
      </c>
      <c r="O15" s="243">
        <v>40</v>
      </c>
      <c r="P15" s="243">
        <v>46</v>
      </c>
      <c r="Q15" s="243">
        <v>-6</v>
      </c>
      <c r="R15" s="244">
        <v>-13.043478260869565</v>
      </c>
      <c r="S15" s="244">
        <v>94.82758620689656</v>
      </c>
      <c r="T15" s="244">
        <v>83.33333333333334</v>
      </c>
      <c r="U15" s="245">
        <f t="shared" si="0"/>
        <v>11.5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23</v>
      </c>
      <c r="H16" s="243">
        <v>23</v>
      </c>
      <c r="I16" s="243">
        <v>0</v>
      </c>
      <c r="J16" s="243">
        <v>0</v>
      </c>
      <c r="K16" s="243">
        <v>16</v>
      </c>
      <c r="L16" s="243">
        <v>18</v>
      </c>
      <c r="M16" s="243">
        <v>-2</v>
      </c>
      <c r="N16" s="244">
        <v>-11.11111111111111</v>
      </c>
      <c r="O16" s="243">
        <v>14</v>
      </c>
      <c r="P16" s="243">
        <v>12</v>
      </c>
      <c r="Q16" s="243">
        <v>2</v>
      </c>
      <c r="R16" s="244">
        <v>16.666666666666664</v>
      </c>
      <c r="S16" s="244">
        <v>69.56521739130434</v>
      </c>
      <c r="T16" s="244">
        <v>78.26086956521739</v>
      </c>
      <c r="U16" s="245">
        <f t="shared" si="0"/>
        <v>-8.7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759</v>
      </c>
      <c r="H17" s="235">
        <v>833</v>
      </c>
      <c r="I17" s="235">
        <v>-74</v>
      </c>
      <c r="J17" s="236">
        <v>-8.883553421368548</v>
      </c>
      <c r="K17" s="235">
        <v>477</v>
      </c>
      <c r="L17" s="235">
        <v>561</v>
      </c>
      <c r="M17" s="235">
        <v>-84</v>
      </c>
      <c r="N17" s="236">
        <v>-14.973262032085561</v>
      </c>
      <c r="O17" s="235">
        <v>392</v>
      </c>
      <c r="P17" s="235">
        <v>397</v>
      </c>
      <c r="Q17" s="235">
        <v>-5</v>
      </c>
      <c r="R17" s="236">
        <v>-1.2594458438287155</v>
      </c>
      <c r="S17" s="236">
        <v>62.845849802371546</v>
      </c>
      <c r="T17" s="236">
        <v>67.3469387755102</v>
      </c>
      <c r="U17" s="237">
        <f t="shared" si="0"/>
        <v>-4.5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101</v>
      </c>
      <c r="H18" s="243">
        <v>114</v>
      </c>
      <c r="I18" s="243">
        <v>-13</v>
      </c>
      <c r="J18" s="244">
        <v>-11.403508771929824</v>
      </c>
      <c r="K18" s="243">
        <v>74</v>
      </c>
      <c r="L18" s="243">
        <v>72</v>
      </c>
      <c r="M18" s="243">
        <v>2</v>
      </c>
      <c r="N18" s="244">
        <v>2.7777777777777777</v>
      </c>
      <c r="O18" s="243">
        <v>56</v>
      </c>
      <c r="P18" s="243">
        <v>52</v>
      </c>
      <c r="Q18" s="243">
        <v>4</v>
      </c>
      <c r="R18" s="244">
        <v>7.6923076923076925</v>
      </c>
      <c r="S18" s="244">
        <v>73.26732673267327</v>
      </c>
      <c r="T18" s="244">
        <v>63.1578947368421</v>
      </c>
      <c r="U18" s="245">
        <f t="shared" si="0"/>
        <v>10.1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88</v>
      </c>
      <c r="H19" s="243">
        <v>102</v>
      </c>
      <c r="I19" s="243">
        <v>-14</v>
      </c>
      <c r="J19" s="244">
        <v>-13.725490196078432</v>
      </c>
      <c r="K19" s="243">
        <v>54</v>
      </c>
      <c r="L19" s="243">
        <v>74</v>
      </c>
      <c r="M19" s="243">
        <v>-20</v>
      </c>
      <c r="N19" s="244">
        <v>-27.027027027027028</v>
      </c>
      <c r="O19" s="243">
        <v>45</v>
      </c>
      <c r="P19" s="243">
        <v>60</v>
      </c>
      <c r="Q19" s="243">
        <v>-15</v>
      </c>
      <c r="R19" s="244">
        <v>-25</v>
      </c>
      <c r="S19" s="244">
        <v>61.36363636363637</v>
      </c>
      <c r="T19" s="244">
        <v>72.54901960784314</v>
      </c>
      <c r="U19" s="245">
        <f t="shared" si="0"/>
        <v>-11.1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310</v>
      </c>
      <c r="H20" s="243">
        <v>334</v>
      </c>
      <c r="I20" s="243">
        <v>-24</v>
      </c>
      <c r="J20" s="244">
        <v>-7.18562874251497</v>
      </c>
      <c r="K20" s="243">
        <v>164</v>
      </c>
      <c r="L20" s="243">
        <v>193</v>
      </c>
      <c r="M20" s="243">
        <v>-29</v>
      </c>
      <c r="N20" s="244">
        <v>-15.025906735751295</v>
      </c>
      <c r="O20" s="243">
        <v>126</v>
      </c>
      <c r="P20" s="243">
        <v>119</v>
      </c>
      <c r="Q20" s="243">
        <v>7</v>
      </c>
      <c r="R20" s="244">
        <v>5.88235294117647</v>
      </c>
      <c r="S20" s="244">
        <v>52.903225806451616</v>
      </c>
      <c r="T20" s="244">
        <v>57.784431137724546</v>
      </c>
      <c r="U20" s="245">
        <f t="shared" si="0"/>
        <v>-4.9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65</v>
      </c>
      <c r="H21" s="243">
        <v>69</v>
      </c>
      <c r="I21" s="243">
        <v>-4</v>
      </c>
      <c r="J21" s="244">
        <v>-5.797101449275362</v>
      </c>
      <c r="K21" s="243">
        <v>53</v>
      </c>
      <c r="L21" s="243">
        <v>69</v>
      </c>
      <c r="M21" s="243">
        <v>-16</v>
      </c>
      <c r="N21" s="244">
        <v>-23.18840579710145</v>
      </c>
      <c r="O21" s="243">
        <v>35</v>
      </c>
      <c r="P21" s="243">
        <v>46</v>
      </c>
      <c r="Q21" s="243">
        <v>-11</v>
      </c>
      <c r="R21" s="244">
        <v>-23.91304347826087</v>
      </c>
      <c r="S21" s="244">
        <v>81.53846153846153</v>
      </c>
      <c r="T21" s="244">
        <v>100</v>
      </c>
      <c r="U21" s="245">
        <f t="shared" si="0"/>
        <v>-18.5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36</v>
      </c>
      <c r="H22" s="243">
        <v>65</v>
      </c>
      <c r="I22" s="243">
        <v>-29</v>
      </c>
      <c r="J22" s="244">
        <v>-44.61538461538462</v>
      </c>
      <c r="K22" s="243">
        <v>29</v>
      </c>
      <c r="L22" s="243">
        <v>45</v>
      </c>
      <c r="M22" s="243">
        <v>-16</v>
      </c>
      <c r="N22" s="244">
        <v>-35.55555555555556</v>
      </c>
      <c r="O22" s="243">
        <v>33</v>
      </c>
      <c r="P22" s="243">
        <v>35</v>
      </c>
      <c r="Q22" s="243">
        <v>-2</v>
      </c>
      <c r="R22" s="244">
        <v>-5.714285714285714</v>
      </c>
      <c r="S22" s="244">
        <v>80.55555555555556</v>
      </c>
      <c r="T22" s="244">
        <v>69.23076923076923</v>
      </c>
      <c r="U22" s="245">
        <f t="shared" si="0"/>
        <v>11.4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159</v>
      </c>
      <c r="H23" s="243">
        <v>149</v>
      </c>
      <c r="I23" s="243">
        <v>10</v>
      </c>
      <c r="J23" s="244">
        <v>6.7114093959731544</v>
      </c>
      <c r="K23" s="243">
        <v>103</v>
      </c>
      <c r="L23" s="243">
        <v>108</v>
      </c>
      <c r="M23" s="243">
        <v>-5</v>
      </c>
      <c r="N23" s="244">
        <v>-4.62962962962963</v>
      </c>
      <c r="O23" s="243">
        <v>97</v>
      </c>
      <c r="P23" s="243">
        <v>85</v>
      </c>
      <c r="Q23" s="243">
        <v>12</v>
      </c>
      <c r="R23" s="244">
        <v>14.117647058823529</v>
      </c>
      <c r="S23" s="244">
        <v>64.77987421383648</v>
      </c>
      <c r="T23" s="244">
        <v>72.48322147651007</v>
      </c>
      <c r="U23" s="245">
        <f t="shared" si="0"/>
        <v>-7.7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2291</v>
      </c>
      <c r="H24" s="235">
        <v>2285</v>
      </c>
      <c r="I24" s="235">
        <v>6</v>
      </c>
      <c r="J24" s="236">
        <v>0.26258205689277897</v>
      </c>
      <c r="K24" s="235">
        <v>1455</v>
      </c>
      <c r="L24" s="235">
        <v>1520</v>
      </c>
      <c r="M24" s="235">
        <v>-65</v>
      </c>
      <c r="N24" s="236">
        <v>-4.276315789473684</v>
      </c>
      <c r="O24" s="235">
        <v>1288</v>
      </c>
      <c r="P24" s="235">
        <v>1310</v>
      </c>
      <c r="Q24" s="235">
        <v>-22</v>
      </c>
      <c r="R24" s="236">
        <v>-1.6793893129770994</v>
      </c>
      <c r="S24" s="236">
        <v>63.50938454823222</v>
      </c>
      <c r="T24" s="236">
        <v>66.52078774617067</v>
      </c>
      <c r="U24" s="237">
        <f t="shared" si="0"/>
        <v>-3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4596</v>
      </c>
      <c r="H25" s="235">
        <v>4789</v>
      </c>
      <c r="I25" s="235">
        <v>-193</v>
      </c>
      <c r="J25" s="236">
        <v>-4.03006890791397</v>
      </c>
      <c r="K25" s="235">
        <v>2833</v>
      </c>
      <c r="L25" s="235">
        <v>2841</v>
      </c>
      <c r="M25" s="235">
        <v>-8</v>
      </c>
      <c r="N25" s="236">
        <v>-0.2815909890883492</v>
      </c>
      <c r="O25" s="235">
        <v>2262</v>
      </c>
      <c r="P25" s="235">
        <v>2338</v>
      </c>
      <c r="Q25" s="235">
        <v>-76</v>
      </c>
      <c r="R25" s="236">
        <v>-3.2506415739948675</v>
      </c>
      <c r="S25" s="236">
        <v>61.64055700609226</v>
      </c>
      <c r="T25" s="236">
        <v>59.32344957193568</v>
      </c>
      <c r="U25" s="237">
        <f t="shared" si="0"/>
        <v>2.3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368</v>
      </c>
      <c r="H26" s="243">
        <v>348</v>
      </c>
      <c r="I26" s="243">
        <v>20</v>
      </c>
      <c r="J26" s="244">
        <v>5.747126436781609</v>
      </c>
      <c r="K26" s="243">
        <v>225</v>
      </c>
      <c r="L26" s="243">
        <v>193</v>
      </c>
      <c r="M26" s="243">
        <v>32</v>
      </c>
      <c r="N26" s="244">
        <v>16.580310880829018</v>
      </c>
      <c r="O26" s="243">
        <v>155</v>
      </c>
      <c r="P26" s="243">
        <v>135</v>
      </c>
      <c r="Q26" s="243">
        <v>20</v>
      </c>
      <c r="R26" s="244">
        <v>14.814814814814813</v>
      </c>
      <c r="S26" s="244">
        <v>61.141304347826086</v>
      </c>
      <c r="T26" s="244">
        <v>55.45977011494253</v>
      </c>
      <c r="U26" s="245">
        <f t="shared" si="0"/>
        <v>5.6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240</v>
      </c>
      <c r="H27" s="243">
        <v>247</v>
      </c>
      <c r="I27" s="243">
        <v>-7</v>
      </c>
      <c r="J27" s="244">
        <v>-2.834008097165992</v>
      </c>
      <c r="K27" s="243">
        <v>140</v>
      </c>
      <c r="L27" s="243">
        <v>137</v>
      </c>
      <c r="M27" s="243">
        <v>3</v>
      </c>
      <c r="N27" s="244">
        <v>2.18978102189781</v>
      </c>
      <c r="O27" s="243">
        <v>121</v>
      </c>
      <c r="P27" s="243">
        <v>124</v>
      </c>
      <c r="Q27" s="243">
        <v>-3</v>
      </c>
      <c r="R27" s="244">
        <v>-2.4193548387096775</v>
      </c>
      <c r="S27" s="244">
        <v>58.333333333333336</v>
      </c>
      <c r="T27" s="244">
        <v>55.465587044534416</v>
      </c>
      <c r="U27" s="245">
        <f t="shared" si="0"/>
        <v>2.8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164</v>
      </c>
      <c r="H28" s="243">
        <v>213</v>
      </c>
      <c r="I28" s="243">
        <v>-49</v>
      </c>
      <c r="J28" s="244">
        <v>-23.004694835680752</v>
      </c>
      <c r="K28" s="243">
        <v>125</v>
      </c>
      <c r="L28" s="243">
        <v>152</v>
      </c>
      <c r="M28" s="243">
        <v>-27</v>
      </c>
      <c r="N28" s="244">
        <v>-17.763157894736842</v>
      </c>
      <c r="O28" s="243">
        <v>104</v>
      </c>
      <c r="P28" s="243">
        <v>121</v>
      </c>
      <c r="Q28" s="243">
        <v>-17</v>
      </c>
      <c r="R28" s="244">
        <v>-14.049586776859504</v>
      </c>
      <c r="S28" s="244">
        <v>76.21951219512195</v>
      </c>
      <c r="T28" s="244">
        <v>71.36150234741784</v>
      </c>
      <c r="U28" s="245">
        <f t="shared" si="0"/>
        <v>4.8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1109</v>
      </c>
      <c r="H29" s="243">
        <v>1115</v>
      </c>
      <c r="I29" s="243">
        <v>-6</v>
      </c>
      <c r="J29" s="244">
        <v>-0.5381165919282511</v>
      </c>
      <c r="K29" s="243">
        <v>700</v>
      </c>
      <c r="L29" s="243">
        <v>632</v>
      </c>
      <c r="M29" s="243">
        <v>68</v>
      </c>
      <c r="N29" s="244">
        <v>10.759493670886076</v>
      </c>
      <c r="O29" s="243">
        <v>546</v>
      </c>
      <c r="P29" s="243">
        <v>443</v>
      </c>
      <c r="Q29" s="243">
        <v>103</v>
      </c>
      <c r="R29" s="244">
        <v>23.25056433408578</v>
      </c>
      <c r="S29" s="244">
        <v>63.11992786293958</v>
      </c>
      <c r="T29" s="244">
        <v>56.681614349775785</v>
      </c>
      <c r="U29" s="245">
        <f t="shared" si="0"/>
        <v>6.4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821</v>
      </c>
      <c r="H30" s="243">
        <v>797</v>
      </c>
      <c r="I30" s="243">
        <v>24</v>
      </c>
      <c r="J30" s="244">
        <v>3.0112923462986196</v>
      </c>
      <c r="K30" s="243">
        <v>510</v>
      </c>
      <c r="L30" s="243">
        <v>457</v>
      </c>
      <c r="M30" s="243">
        <v>53</v>
      </c>
      <c r="N30" s="244">
        <v>11.597374179431071</v>
      </c>
      <c r="O30" s="243">
        <v>350</v>
      </c>
      <c r="P30" s="243">
        <v>428</v>
      </c>
      <c r="Q30" s="243">
        <v>-78</v>
      </c>
      <c r="R30" s="244">
        <v>-18.22429906542056</v>
      </c>
      <c r="S30" s="244">
        <v>62.119366626065776</v>
      </c>
      <c r="T30" s="244">
        <v>57.340025094102884</v>
      </c>
      <c r="U30" s="245">
        <f t="shared" si="0"/>
        <v>4.8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991</v>
      </c>
      <c r="H31" s="243">
        <v>1008</v>
      </c>
      <c r="I31" s="243">
        <v>-17</v>
      </c>
      <c r="J31" s="244">
        <v>-1.6865079365079365</v>
      </c>
      <c r="K31" s="243">
        <v>612</v>
      </c>
      <c r="L31" s="243">
        <v>650</v>
      </c>
      <c r="M31" s="243">
        <v>-38</v>
      </c>
      <c r="N31" s="244">
        <v>-5.846153846153846</v>
      </c>
      <c r="O31" s="243">
        <v>543</v>
      </c>
      <c r="P31" s="243">
        <v>593</v>
      </c>
      <c r="Q31" s="243">
        <v>-50</v>
      </c>
      <c r="R31" s="244">
        <v>-8.431703204047219</v>
      </c>
      <c r="S31" s="244">
        <v>61.75580221997981</v>
      </c>
      <c r="T31" s="244">
        <v>64.48412698412699</v>
      </c>
      <c r="U31" s="245">
        <f t="shared" si="0"/>
        <v>-2.7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230</v>
      </c>
      <c r="H32" s="243">
        <v>295</v>
      </c>
      <c r="I32" s="243">
        <v>-65</v>
      </c>
      <c r="J32" s="244">
        <v>-22.033898305084744</v>
      </c>
      <c r="K32" s="243">
        <v>128</v>
      </c>
      <c r="L32" s="243">
        <v>150</v>
      </c>
      <c r="M32" s="243">
        <v>-22</v>
      </c>
      <c r="N32" s="244">
        <v>-14.666666666666666</v>
      </c>
      <c r="O32" s="243">
        <v>118</v>
      </c>
      <c r="P32" s="243">
        <v>125</v>
      </c>
      <c r="Q32" s="243">
        <v>-7</v>
      </c>
      <c r="R32" s="244">
        <v>-5.6000000000000005</v>
      </c>
      <c r="S32" s="244">
        <v>55.65217391304348</v>
      </c>
      <c r="T32" s="244">
        <v>50.847457627118644</v>
      </c>
      <c r="U32" s="245">
        <f t="shared" si="0"/>
        <v>4.9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69</v>
      </c>
      <c r="H33" s="243">
        <v>76</v>
      </c>
      <c r="I33" s="243">
        <v>-7</v>
      </c>
      <c r="J33" s="244">
        <v>-9.210526315789473</v>
      </c>
      <c r="K33" s="243">
        <v>42</v>
      </c>
      <c r="L33" s="243">
        <v>49</v>
      </c>
      <c r="M33" s="243">
        <v>-7</v>
      </c>
      <c r="N33" s="244">
        <v>-14.285714285714285</v>
      </c>
      <c r="O33" s="243">
        <v>47</v>
      </c>
      <c r="P33" s="243">
        <v>42</v>
      </c>
      <c r="Q33" s="243">
        <v>5</v>
      </c>
      <c r="R33" s="244">
        <v>11.904761904761903</v>
      </c>
      <c r="S33" s="244">
        <v>60.86956521739131</v>
      </c>
      <c r="T33" s="244">
        <v>64.47368421052632</v>
      </c>
      <c r="U33" s="245">
        <f t="shared" si="0"/>
        <v>-3.6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179</v>
      </c>
      <c r="H34" s="243">
        <v>198</v>
      </c>
      <c r="I34" s="243">
        <v>-19</v>
      </c>
      <c r="J34" s="244">
        <v>-9.595959595959595</v>
      </c>
      <c r="K34" s="243">
        <v>104</v>
      </c>
      <c r="L34" s="243">
        <v>121</v>
      </c>
      <c r="M34" s="243">
        <v>-17</v>
      </c>
      <c r="N34" s="244">
        <v>-14.049586776859504</v>
      </c>
      <c r="O34" s="243">
        <v>85</v>
      </c>
      <c r="P34" s="243">
        <v>96</v>
      </c>
      <c r="Q34" s="243">
        <v>-11</v>
      </c>
      <c r="R34" s="244">
        <v>-11.458333333333332</v>
      </c>
      <c r="S34" s="244">
        <v>58.10055865921788</v>
      </c>
      <c r="T34" s="244">
        <v>61.111111111111114</v>
      </c>
      <c r="U34" s="245">
        <f t="shared" si="0"/>
        <v>-3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425</v>
      </c>
      <c r="H35" s="243">
        <v>492</v>
      </c>
      <c r="I35" s="243">
        <v>-67</v>
      </c>
      <c r="J35" s="244">
        <v>-13.617886178861788</v>
      </c>
      <c r="K35" s="243">
        <v>247</v>
      </c>
      <c r="L35" s="243">
        <v>300</v>
      </c>
      <c r="M35" s="243">
        <v>-53</v>
      </c>
      <c r="N35" s="244">
        <v>-17.666666666666668</v>
      </c>
      <c r="O35" s="243">
        <v>193</v>
      </c>
      <c r="P35" s="243">
        <v>231</v>
      </c>
      <c r="Q35" s="243">
        <v>-38</v>
      </c>
      <c r="R35" s="244">
        <v>-16.450216450216452</v>
      </c>
      <c r="S35" s="244">
        <v>58.11764705882353</v>
      </c>
      <c r="T35" s="244">
        <v>60.97560975609756</v>
      </c>
      <c r="U35" s="245">
        <f t="shared" si="0"/>
        <v>-2.9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1605</v>
      </c>
      <c r="H36" s="235">
        <v>1706</v>
      </c>
      <c r="I36" s="235">
        <v>-101</v>
      </c>
      <c r="J36" s="236">
        <v>-5.920281359906213</v>
      </c>
      <c r="K36" s="235">
        <v>908</v>
      </c>
      <c r="L36" s="235">
        <v>910</v>
      </c>
      <c r="M36" s="235">
        <v>-2</v>
      </c>
      <c r="N36" s="236">
        <v>-0.21978021978021978</v>
      </c>
      <c r="O36" s="235">
        <v>683</v>
      </c>
      <c r="P36" s="235">
        <v>740</v>
      </c>
      <c r="Q36" s="235">
        <v>-57</v>
      </c>
      <c r="R36" s="236">
        <v>-7.7027027027027035</v>
      </c>
      <c r="S36" s="236">
        <v>56.57320872274143</v>
      </c>
      <c r="T36" s="236">
        <v>53.341148886283705</v>
      </c>
      <c r="U36" s="237">
        <f t="shared" si="0"/>
        <v>3.3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71</v>
      </c>
      <c r="H37" s="243">
        <v>80</v>
      </c>
      <c r="I37" s="243">
        <v>-9</v>
      </c>
      <c r="J37" s="244">
        <v>-11.25</v>
      </c>
      <c r="K37" s="243">
        <v>63</v>
      </c>
      <c r="L37" s="243">
        <v>42</v>
      </c>
      <c r="M37" s="243">
        <v>21</v>
      </c>
      <c r="N37" s="244">
        <v>50</v>
      </c>
      <c r="O37" s="243">
        <v>40</v>
      </c>
      <c r="P37" s="243">
        <v>35</v>
      </c>
      <c r="Q37" s="243">
        <v>5</v>
      </c>
      <c r="R37" s="244">
        <v>14.285714285714285</v>
      </c>
      <c r="S37" s="244">
        <v>88.73239436619718</v>
      </c>
      <c r="T37" s="244">
        <v>52.5</v>
      </c>
      <c r="U37" s="245">
        <f t="shared" si="0"/>
        <v>36.2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59</v>
      </c>
      <c r="H38" s="243">
        <v>90</v>
      </c>
      <c r="I38" s="243">
        <v>-31</v>
      </c>
      <c r="J38" s="244">
        <v>-34.44444444444444</v>
      </c>
      <c r="K38" s="243">
        <v>45</v>
      </c>
      <c r="L38" s="243">
        <v>79</v>
      </c>
      <c r="M38" s="243">
        <v>-34</v>
      </c>
      <c r="N38" s="244">
        <v>-43.037974683544306</v>
      </c>
      <c r="O38" s="243">
        <v>34</v>
      </c>
      <c r="P38" s="243">
        <v>66</v>
      </c>
      <c r="Q38" s="243">
        <v>-32</v>
      </c>
      <c r="R38" s="244">
        <v>-48.484848484848484</v>
      </c>
      <c r="S38" s="244">
        <v>76.27118644067797</v>
      </c>
      <c r="T38" s="244">
        <v>87.77777777777777</v>
      </c>
      <c r="U38" s="245">
        <f t="shared" si="0"/>
        <v>-11.5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49</v>
      </c>
      <c r="H39" s="243">
        <v>53</v>
      </c>
      <c r="I39" s="243">
        <v>-4</v>
      </c>
      <c r="J39" s="244">
        <v>-7.547169811320755</v>
      </c>
      <c r="K39" s="243">
        <v>41</v>
      </c>
      <c r="L39" s="243">
        <v>39</v>
      </c>
      <c r="M39" s="243">
        <v>2</v>
      </c>
      <c r="N39" s="244">
        <v>5.128205128205128</v>
      </c>
      <c r="O39" s="243">
        <v>28</v>
      </c>
      <c r="P39" s="243">
        <v>22</v>
      </c>
      <c r="Q39" s="243">
        <v>6</v>
      </c>
      <c r="R39" s="244">
        <v>27.27272727272727</v>
      </c>
      <c r="S39" s="244">
        <v>83.6734693877551</v>
      </c>
      <c r="T39" s="244">
        <v>73.58490566037736</v>
      </c>
      <c r="U39" s="245">
        <f t="shared" si="0"/>
        <v>10.1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208</v>
      </c>
      <c r="H40" s="243">
        <v>228</v>
      </c>
      <c r="I40" s="243">
        <v>-20</v>
      </c>
      <c r="J40" s="244">
        <v>-8.771929824561402</v>
      </c>
      <c r="K40" s="243">
        <v>133</v>
      </c>
      <c r="L40" s="243">
        <v>120</v>
      </c>
      <c r="M40" s="243">
        <v>13</v>
      </c>
      <c r="N40" s="244">
        <v>10.833333333333334</v>
      </c>
      <c r="O40" s="243">
        <v>97</v>
      </c>
      <c r="P40" s="243">
        <v>108</v>
      </c>
      <c r="Q40" s="243">
        <v>-11</v>
      </c>
      <c r="R40" s="244">
        <v>-10.185185185185185</v>
      </c>
      <c r="S40" s="244">
        <v>63.942307692307686</v>
      </c>
      <c r="T40" s="244">
        <v>52.63157894736842</v>
      </c>
      <c r="U40" s="245">
        <f t="shared" si="0"/>
        <v>11.3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1044</v>
      </c>
      <c r="H41" s="243">
        <v>1090</v>
      </c>
      <c r="I41" s="243">
        <v>-46</v>
      </c>
      <c r="J41" s="244">
        <v>-4.220183486238533</v>
      </c>
      <c r="K41" s="243">
        <v>521</v>
      </c>
      <c r="L41" s="243">
        <v>543</v>
      </c>
      <c r="M41" s="243">
        <v>-22</v>
      </c>
      <c r="N41" s="244">
        <v>-4.051565377532229</v>
      </c>
      <c r="O41" s="243">
        <v>402</v>
      </c>
      <c r="P41" s="243">
        <v>429</v>
      </c>
      <c r="Q41" s="243">
        <v>-27</v>
      </c>
      <c r="R41" s="244">
        <v>-6.293706293706294</v>
      </c>
      <c r="S41" s="244">
        <v>49.90421455938697</v>
      </c>
      <c r="T41" s="244">
        <v>49.81651376146789</v>
      </c>
      <c r="U41" s="245">
        <f t="shared" si="0"/>
        <v>0.1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174</v>
      </c>
      <c r="H42" s="243">
        <v>165</v>
      </c>
      <c r="I42" s="243">
        <v>9</v>
      </c>
      <c r="J42" s="244">
        <v>5.454545454545454</v>
      </c>
      <c r="K42" s="243">
        <v>105</v>
      </c>
      <c r="L42" s="243">
        <v>87</v>
      </c>
      <c r="M42" s="243">
        <v>18</v>
      </c>
      <c r="N42" s="244">
        <v>20.689655172413794</v>
      </c>
      <c r="O42" s="243">
        <v>82</v>
      </c>
      <c r="P42" s="243">
        <v>80</v>
      </c>
      <c r="Q42" s="243">
        <v>2</v>
      </c>
      <c r="R42" s="244">
        <v>2.5</v>
      </c>
      <c r="S42" s="244">
        <v>60.3448275862069</v>
      </c>
      <c r="T42" s="244">
        <v>52.72727272727272</v>
      </c>
      <c r="U42" s="245">
        <f aca="true" t="shared" si="1" ref="U42:U69">ROUND((ROUND(S42,1)-ROUND(T42,1)),1)</f>
        <v>7.6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3242</v>
      </c>
      <c r="H43" s="235">
        <v>3722</v>
      </c>
      <c r="I43" s="235">
        <v>-480</v>
      </c>
      <c r="J43" s="236">
        <v>-12.896292315959162</v>
      </c>
      <c r="K43" s="235">
        <v>1773</v>
      </c>
      <c r="L43" s="235">
        <v>1870</v>
      </c>
      <c r="M43" s="235">
        <v>-97</v>
      </c>
      <c r="N43" s="236">
        <v>-5.18716577540107</v>
      </c>
      <c r="O43" s="235">
        <v>1462</v>
      </c>
      <c r="P43" s="235">
        <v>1597</v>
      </c>
      <c r="Q43" s="235">
        <v>-135</v>
      </c>
      <c r="R43" s="236">
        <v>-8.453350031308704</v>
      </c>
      <c r="S43" s="236">
        <v>54.688463911165954</v>
      </c>
      <c r="T43" s="236">
        <v>50.24180548092424</v>
      </c>
      <c r="U43" s="237">
        <f t="shared" si="1"/>
        <v>4.5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115</v>
      </c>
      <c r="H44" s="243">
        <v>136</v>
      </c>
      <c r="I44" s="243">
        <v>-21</v>
      </c>
      <c r="J44" s="244">
        <v>-15.441176470588236</v>
      </c>
      <c r="K44" s="243">
        <v>80</v>
      </c>
      <c r="L44" s="243">
        <v>84</v>
      </c>
      <c r="M44" s="243">
        <v>-4</v>
      </c>
      <c r="N44" s="244">
        <v>-4.761904761904762</v>
      </c>
      <c r="O44" s="243">
        <v>96</v>
      </c>
      <c r="P44" s="243">
        <v>88</v>
      </c>
      <c r="Q44" s="243">
        <v>8</v>
      </c>
      <c r="R44" s="244">
        <v>9.090909090909092</v>
      </c>
      <c r="S44" s="244">
        <v>69.56521739130434</v>
      </c>
      <c r="T44" s="244">
        <v>61.76470588235294</v>
      </c>
      <c r="U44" s="245">
        <f t="shared" si="1"/>
        <v>7.8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399</v>
      </c>
      <c r="H45" s="243">
        <v>390</v>
      </c>
      <c r="I45" s="243">
        <v>9</v>
      </c>
      <c r="J45" s="244">
        <v>2.307692307692308</v>
      </c>
      <c r="K45" s="243">
        <v>260</v>
      </c>
      <c r="L45" s="243">
        <v>264</v>
      </c>
      <c r="M45" s="243">
        <v>-4</v>
      </c>
      <c r="N45" s="244">
        <v>-1.5151515151515151</v>
      </c>
      <c r="O45" s="243">
        <v>170</v>
      </c>
      <c r="P45" s="243">
        <v>196</v>
      </c>
      <c r="Q45" s="243">
        <v>-26</v>
      </c>
      <c r="R45" s="244">
        <v>-13.26530612244898</v>
      </c>
      <c r="S45" s="244">
        <v>65.16290726817043</v>
      </c>
      <c r="T45" s="244">
        <v>67.6923076923077</v>
      </c>
      <c r="U45" s="245">
        <f t="shared" si="1"/>
        <v>-2.5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1756</v>
      </c>
      <c r="H46" s="243">
        <v>2005</v>
      </c>
      <c r="I46" s="243">
        <v>-249</v>
      </c>
      <c r="J46" s="244">
        <v>-12.418952618453865</v>
      </c>
      <c r="K46" s="243">
        <v>883</v>
      </c>
      <c r="L46" s="243">
        <v>844</v>
      </c>
      <c r="M46" s="243">
        <v>39</v>
      </c>
      <c r="N46" s="244">
        <v>4.62085308056872</v>
      </c>
      <c r="O46" s="243">
        <v>742</v>
      </c>
      <c r="P46" s="243">
        <v>733</v>
      </c>
      <c r="Q46" s="243">
        <v>9</v>
      </c>
      <c r="R46" s="244">
        <v>1.227830832196453</v>
      </c>
      <c r="S46" s="244">
        <v>50.28473804100228</v>
      </c>
      <c r="T46" s="244">
        <v>42.094763092269325</v>
      </c>
      <c r="U46" s="245">
        <f t="shared" si="1"/>
        <v>8.2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765</v>
      </c>
      <c r="H47" s="243">
        <v>924</v>
      </c>
      <c r="I47" s="243">
        <v>-159</v>
      </c>
      <c r="J47" s="244">
        <v>-17.20779220779221</v>
      </c>
      <c r="K47" s="243">
        <v>407</v>
      </c>
      <c r="L47" s="243">
        <v>479</v>
      </c>
      <c r="M47" s="243">
        <v>-72</v>
      </c>
      <c r="N47" s="244">
        <v>-15.031315240083506</v>
      </c>
      <c r="O47" s="243">
        <v>333</v>
      </c>
      <c r="P47" s="243">
        <v>391</v>
      </c>
      <c r="Q47" s="243">
        <v>-58</v>
      </c>
      <c r="R47" s="244">
        <v>-14.83375959079284</v>
      </c>
      <c r="S47" s="244">
        <v>53.20261437908497</v>
      </c>
      <c r="T47" s="244">
        <v>51.83982683982684</v>
      </c>
      <c r="U47" s="245">
        <f t="shared" si="1"/>
        <v>1.4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122</v>
      </c>
      <c r="H48" s="243">
        <v>151</v>
      </c>
      <c r="I48" s="243">
        <v>-29</v>
      </c>
      <c r="J48" s="244">
        <v>-19.205298013245034</v>
      </c>
      <c r="K48" s="243">
        <v>81</v>
      </c>
      <c r="L48" s="243">
        <v>110</v>
      </c>
      <c r="M48" s="243">
        <v>-29</v>
      </c>
      <c r="N48" s="244">
        <v>-26.36363636363636</v>
      </c>
      <c r="O48" s="243">
        <v>68</v>
      </c>
      <c r="P48" s="243">
        <v>99</v>
      </c>
      <c r="Q48" s="243">
        <v>-31</v>
      </c>
      <c r="R48" s="244">
        <v>-31.313131313131315</v>
      </c>
      <c r="S48" s="244">
        <v>66.39344262295081</v>
      </c>
      <c r="T48" s="244">
        <v>72.84768211920529</v>
      </c>
      <c r="U48" s="245">
        <f t="shared" si="1"/>
        <v>-6.4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85</v>
      </c>
      <c r="H49" s="243">
        <v>116</v>
      </c>
      <c r="I49" s="243">
        <v>-31</v>
      </c>
      <c r="J49" s="244">
        <v>-26.72413793103448</v>
      </c>
      <c r="K49" s="243">
        <v>62</v>
      </c>
      <c r="L49" s="243">
        <v>89</v>
      </c>
      <c r="M49" s="243">
        <v>-27</v>
      </c>
      <c r="N49" s="244">
        <v>-30.337078651685395</v>
      </c>
      <c r="O49" s="243">
        <v>53</v>
      </c>
      <c r="P49" s="243">
        <v>90</v>
      </c>
      <c r="Q49" s="243">
        <v>-37</v>
      </c>
      <c r="R49" s="244">
        <v>-41.11111111111111</v>
      </c>
      <c r="S49" s="244">
        <v>72.94117647058823</v>
      </c>
      <c r="T49" s="244">
        <v>76.72413793103449</v>
      </c>
      <c r="U49" s="245">
        <f t="shared" si="1"/>
        <v>-3.8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757</v>
      </c>
      <c r="H50" s="235">
        <v>794</v>
      </c>
      <c r="I50" s="235">
        <v>-37</v>
      </c>
      <c r="J50" s="236">
        <v>-4.659949622166247</v>
      </c>
      <c r="K50" s="235">
        <v>524</v>
      </c>
      <c r="L50" s="235">
        <v>518</v>
      </c>
      <c r="M50" s="235">
        <v>6</v>
      </c>
      <c r="N50" s="236">
        <v>1.1583011583011582</v>
      </c>
      <c r="O50" s="235">
        <v>398</v>
      </c>
      <c r="P50" s="235">
        <v>463</v>
      </c>
      <c r="Q50" s="235">
        <v>-65</v>
      </c>
      <c r="R50" s="236">
        <v>-14.038876889848812</v>
      </c>
      <c r="S50" s="236">
        <v>69.22060766182298</v>
      </c>
      <c r="T50" s="236">
        <v>65.23929471032746</v>
      </c>
      <c r="U50" s="237">
        <f t="shared" si="1"/>
        <v>4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46</v>
      </c>
      <c r="H51" s="243">
        <v>57</v>
      </c>
      <c r="I51" s="243">
        <v>-11</v>
      </c>
      <c r="J51" s="244">
        <v>-19.298245614035086</v>
      </c>
      <c r="K51" s="243">
        <v>26</v>
      </c>
      <c r="L51" s="243">
        <v>53</v>
      </c>
      <c r="M51" s="243">
        <v>-27</v>
      </c>
      <c r="N51" s="244">
        <v>-50.943396226415096</v>
      </c>
      <c r="O51" s="243">
        <v>17</v>
      </c>
      <c r="P51" s="243">
        <v>35</v>
      </c>
      <c r="Q51" s="243">
        <v>-18</v>
      </c>
      <c r="R51" s="244">
        <v>-51.42857142857142</v>
      </c>
      <c r="S51" s="244">
        <v>56.52173913043478</v>
      </c>
      <c r="T51" s="244">
        <v>92.98245614035088</v>
      </c>
      <c r="U51" s="245">
        <f t="shared" si="1"/>
        <v>-36.5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53</v>
      </c>
      <c r="H52" s="243">
        <v>42</v>
      </c>
      <c r="I52" s="243">
        <v>11</v>
      </c>
      <c r="J52" s="244">
        <v>26.190476190476193</v>
      </c>
      <c r="K52" s="243">
        <v>40</v>
      </c>
      <c r="L52" s="243">
        <v>33</v>
      </c>
      <c r="M52" s="243">
        <v>7</v>
      </c>
      <c r="N52" s="244">
        <v>21.21212121212121</v>
      </c>
      <c r="O52" s="243">
        <v>40</v>
      </c>
      <c r="P52" s="243">
        <v>29</v>
      </c>
      <c r="Q52" s="243">
        <v>11</v>
      </c>
      <c r="R52" s="244">
        <v>37.93103448275862</v>
      </c>
      <c r="S52" s="244">
        <v>75.47169811320755</v>
      </c>
      <c r="T52" s="244">
        <v>78.57142857142857</v>
      </c>
      <c r="U52" s="245">
        <f t="shared" si="1"/>
        <v>-3.1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203</v>
      </c>
      <c r="H53" s="243">
        <v>188</v>
      </c>
      <c r="I53" s="243">
        <v>15</v>
      </c>
      <c r="J53" s="244">
        <v>7.9787234042553195</v>
      </c>
      <c r="K53" s="243">
        <v>142</v>
      </c>
      <c r="L53" s="243">
        <v>108</v>
      </c>
      <c r="M53" s="243">
        <v>34</v>
      </c>
      <c r="N53" s="244">
        <v>31.48148148148148</v>
      </c>
      <c r="O53" s="243">
        <v>121</v>
      </c>
      <c r="P53" s="243">
        <v>97</v>
      </c>
      <c r="Q53" s="243">
        <v>24</v>
      </c>
      <c r="R53" s="244">
        <v>24.742268041237114</v>
      </c>
      <c r="S53" s="244">
        <v>69.95073891625616</v>
      </c>
      <c r="T53" s="244">
        <v>57.446808510638306</v>
      </c>
      <c r="U53" s="245">
        <f t="shared" si="1"/>
        <v>12.6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348</v>
      </c>
      <c r="H54" s="243">
        <v>396</v>
      </c>
      <c r="I54" s="243">
        <v>-48</v>
      </c>
      <c r="J54" s="244">
        <v>-12.121212121212121</v>
      </c>
      <c r="K54" s="243">
        <v>216</v>
      </c>
      <c r="L54" s="243">
        <v>221</v>
      </c>
      <c r="M54" s="243">
        <v>-5</v>
      </c>
      <c r="N54" s="244">
        <v>-2.262443438914027</v>
      </c>
      <c r="O54" s="243">
        <v>140</v>
      </c>
      <c r="P54" s="243">
        <v>204</v>
      </c>
      <c r="Q54" s="243">
        <v>-64</v>
      </c>
      <c r="R54" s="244">
        <v>-31.372549019607842</v>
      </c>
      <c r="S54" s="244">
        <v>62.06896551724138</v>
      </c>
      <c r="T54" s="244">
        <v>55.80808080808081</v>
      </c>
      <c r="U54" s="245">
        <f t="shared" si="1"/>
        <v>6.3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107</v>
      </c>
      <c r="H55" s="243">
        <v>111</v>
      </c>
      <c r="I55" s="243">
        <v>-4</v>
      </c>
      <c r="J55" s="244">
        <v>-3.6036036036036037</v>
      </c>
      <c r="K55" s="243">
        <v>100</v>
      </c>
      <c r="L55" s="243">
        <v>103</v>
      </c>
      <c r="M55" s="243">
        <v>-3</v>
      </c>
      <c r="N55" s="244">
        <v>-2.912621359223301</v>
      </c>
      <c r="O55" s="243">
        <v>80</v>
      </c>
      <c r="P55" s="243">
        <v>98</v>
      </c>
      <c r="Q55" s="243">
        <v>-18</v>
      </c>
      <c r="R55" s="244">
        <v>-18.367346938775512</v>
      </c>
      <c r="S55" s="244">
        <v>93.45794392523365</v>
      </c>
      <c r="T55" s="244">
        <v>92.7927927927928</v>
      </c>
      <c r="U55" s="245">
        <f t="shared" si="1"/>
        <v>0.7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380</v>
      </c>
      <c r="H56" s="235">
        <v>398</v>
      </c>
      <c r="I56" s="235">
        <v>-18</v>
      </c>
      <c r="J56" s="236">
        <v>-4.522613065326634</v>
      </c>
      <c r="K56" s="235">
        <v>309</v>
      </c>
      <c r="L56" s="235">
        <v>304</v>
      </c>
      <c r="M56" s="235">
        <v>5</v>
      </c>
      <c r="N56" s="236">
        <v>1.644736842105263</v>
      </c>
      <c r="O56" s="235">
        <v>228</v>
      </c>
      <c r="P56" s="235">
        <v>227</v>
      </c>
      <c r="Q56" s="235">
        <v>1</v>
      </c>
      <c r="R56" s="236">
        <v>0.4405286343612335</v>
      </c>
      <c r="S56" s="236">
        <v>81.3157894736842</v>
      </c>
      <c r="T56" s="236">
        <v>76.38190954773869</v>
      </c>
      <c r="U56" s="237">
        <f t="shared" si="1"/>
        <v>4.9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45</v>
      </c>
      <c r="H57" s="243">
        <v>47</v>
      </c>
      <c r="I57" s="243">
        <v>-2</v>
      </c>
      <c r="J57" s="244">
        <v>-4.25531914893617</v>
      </c>
      <c r="K57" s="243">
        <v>32</v>
      </c>
      <c r="L57" s="243">
        <v>33</v>
      </c>
      <c r="M57" s="243">
        <v>-1</v>
      </c>
      <c r="N57" s="244">
        <v>-3.0303030303030303</v>
      </c>
      <c r="O57" s="243">
        <v>31</v>
      </c>
      <c r="P57" s="243">
        <v>26</v>
      </c>
      <c r="Q57" s="243">
        <v>5</v>
      </c>
      <c r="R57" s="244">
        <v>19.230769230769234</v>
      </c>
      <c r="S57" s="244">
        <v>71.11111111111111</v>
      </c>
      <c r="T57" s="244">
        <v>70.2127659574468</v>
      </c>
      <c r="U57" s="245">
        <f t="shared" si="1"/>
        <v>0.9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93</v>
      </c>
      <c r="H58" s="243">
        <v>115</v>
      </c>
      <c r="I58" s="243">
        <v>-22</v>
      </c>
      <c r="J58" s="244">
        <v>-19.130434782608695</v>
      </c>
      <c r="K58" s="243">
        <v>85</v>
      </c>
      <c r="L58" s="243">
        <v>108</v>
      </c>
      <c r="M58" s="243">
        <v>-23</v>
      </c>
      <c r="N58" s="244">
        <v>-21.296296296296298</v>
      </c>
      <c r="O58" s="243">
        <v>59</v>
      </c>
      <c r="P58" s="243">
        <v>72</v>
      </c>
      <c r="Q58" s="243">
        <v>-13</v>
      </c>
      <c r="R58" s="244">
        <v>-18.055555555555554</v>
      </c>
      <c r="S58" s="244">
        <v>91.39784946236558</v>
      </c>
      <c r="T58" s="244">
        <v>93.91304347826087</v>
      </c>
      <c r="U58" s="245">
        <f t="shared" si="1"/>
        <v>-2.5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147</v>
      </c>
      <c r="H59" s="243">
        <v>130</v>
      </c>
      <c r="I59" s="243">
        <v>17</v>
      </c>
      <c r="J59" s="244">
        <v>13.076923076923078</v>
      </c>
      <c r="K59" s="243">
        <v>120</v>
      </c>
      <c r="L59" s="243">
        <v>98</v>
      </c>
      <c r="M59" s="243">
        <v>22</v>
      </c>
      <c r="N59" s="244">
        <v>22.448979591836736</v>
      </c>
      <c r="O59" s="243">
        <v>91</v>
      </c>
      <c r="P59" s="243">
        <v>82</v>
      </c>
      <c r="Q59" s="243">
        <v>9</v>
      </c>
      <c r="R59" s="244">
        <v>10.975609756097562</v>
      </c>
      <c r="S59" s="244">
        <v>81.63265306122449</v>
      </c>
      <c r="T59" s="244">
        <v>75.38461538461539</v>
      </c>
      <c r="U59" s="245">
        <f t="shared" si="1"/>
        <v>6.2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95</v>
      </c>
      <c r="H60" s="243">
        <v>106</v>
      </c>
      <c r="I60" s="243">
        <v>-11</v>
      </c>
      <c r="J60" s="244">
        <v>-10.377358490566039</v>
      </c>
      <c r="K60" s="243">
        <v>72</v>
      </c>
      <c r="L60" s="243">
        <v>65</v>
      </c>
      <c r="M60" s="243">
        <v>7</v>
      </c>
      <c r="N60" s="244">
        <v>10.76923076923077</v>
      </c>
      <c r="O60" s="243">
        <v>47</v>
      </c>
      <c r="P60" s="243">
        <v>47</v>
      </c>
      <c r="Q60" s="243">
        <v>0</v>
      </c>
      <c r="R60" s="243">
        <v>0</v>
      </c>
      <c r="S60" s="244">
        <v>75.78947368421053</v>
      </c>
      <c r="T60" s="244">
        <v>61.32075471698113</v>
      </c>
      <c r="U60" s="245">
        <f t="shared" si="1"/>
        <v>14.5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1678</v>
      </c>
      <c r="H61" s="235">
        <v>1760</v>
      </c>
      <c r="I61" s="235">
        <v>-82</v>
      </c>
      <c r="J61" s="236">
        <v>-4.659090909090909</v>
      </c>
      <c r="K61" s="235">
        <v>1260</v>
      </c>
      <c r="L61" s="235">
        <v>1181</v>
      </c>
      <c r="M61" s="235">
        <v>79</v>
      </c>
      <c r="N61" s="236">
        <v>6.689246401354784</v>
      </c>
      <c r="O61" s="235">
        <v>959</v>
      </c>
      <c r="P61" s="235">
        <v>913</v>
      </c>
      <c r="Q61" s="235">
        <v>46</v>
      </c>
      <c r="R61" s="236">
        <v>5.038335158817087</v>
      </c>
      <c r="S61" s="236">
        <v>75.08939213349225</v>
      </c>
      <c r="T61" s="236">
        <v>67.10227272727273</v>
      </c>
      <c r="U61" s="237">
        <f t="shared" si="1"/>
        <v>8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861</v>
      </c>
      <c r="H62" s="243">
        <v>905</v>
      </c>
      <c r="I62" s="243">
        <v>-44</v>
      </c>
      <c r="J62" s="244">
        <v>-4.861878453038674</v>
      </c>
      <c r="K62" s="243">
        <v>617</v>
      </c>
      <c r="L62" s="243">
        <v>523</v>
      </c>
      <c r="M62" s="243">
        <v>94</v>
      </c>
      <c r="N62" s="244">
        <v>17.97323135755258</v>
      </c>
      <c r="O62" s="243">
        <v>419</v>
      </c>
      <c r="P62" s="243">
        <v>370</v>
      </c>
      <c r="Q62" s="243">
        <v>49</v>
      </c>
      <c r="R62" s="244">
        <v>13.243243243243244</v>
      </c>
      <c r="S62" s="244">
        <v>71.66085946573752</v>
      </c>
      <c r="T62" s="244">
        <v>57.790055248618785</v>
      </c>
      <c r="U62" s="245">
        <f t="shared" si="1"/>
        <v>13.9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70</v>
      </c>
      <c r="H63" s="243">
        <v>80</v>
      </c>
      <c r="I63" s="243">
        <v>-10</v>
      </c>
      <c r="J63" s="244">
        <v>-12.5</v>
      </c>
      <c r="K63" s="243">
        <v>50</v>
      </c>
      <c r="L63" s="243">
        <v>57</v>
      </c>
      <c r="M63" s="243">
        <v>-7</v>
      </c>
      <c r="N63" s="244">
        <v>-12.280701754385964</v>
      </c>
      <c r="O63" s="243">
        <v>39</v>
      </c>
      <c r="P63" s="243">
        <v>49</v>
      </c>
      <c r="Q63" s="243">
        <v>-10</v>
      </c>
      <c r="R63" s="244">
        <v>-20.408163265306122</v>
      </c>
      <c r="S63" s="244">
        <v>71.42857142857143</v>
      </c>
      <c r="T63" s="244">
        <v>71.25</v>
      </c>
      <c r="U63" s="245">
        <f t="shared" si="1"/>
        <v>0.1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129</v>
      </c>
      <c r="H64" s="243">
        <v>145</v>
      </c>
      <c r="I64" s="243">
        <v>-16</v>
      </c>
      <c r="J64" s="244">
        <v>-11.03448275862069</v>
      </c>
      <c r="K64" s="243">
        <v>103</v>
      </c>
      <c r="L64" s="243">
        <v>86</v>
      </c>
      <c r="M64" s="243">
        <v>17</v>
      </c>
      <c r="N64" s="244">
        <v>19.767441860465116</v>
      </c>
      <c r="O64" s="243">
        <v>81</v>
      </c>
      <c r="P64" s="243">
        <v>68</v>
      </c>
      <c r="Q64" s="243">
        <v>13</v>
      </c>
      <c r="R64" s="244">
        <v>19.11764705882353</v>
      </c>
      <c r="S64" s="244">
        <v>79.84496124031007</v>
      </c>
      <c r="T64" s="244">
        <v>59.310344827586206</v>
      </c>
      <c r="U64" s="245">
        <f t="shared" si="1"/>
        <v>20.5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178</v>
      </c>
      <c r="H65" s="243">
        <v>167</v>
      </c>
      <c r="I65" s="243">
        <v>11</v>
      </c>
      <c r="J65" s="244">
        <v>6.58682634730539</v>
      </c>
      <c r="K65" s="243">
        <v>144</v>
      </c>
      <c r="L65" s="243">
        <v>133</v>
      </c>
      <c r="M65" s="243">
        <v>11</v>
      </c>
      <c r="N65" s="244">
        <v>8.270676691729323</v>
      </c>
      <c r="O65" s="243">
        <v>138</v>
      </c>
      <c r="P65" s="243">
        <v>119</v>
      </c>
      <c r="Q65" s="243">
        <v>19</v>
      </c>
      <c r="R65" s="244">
        <v>15.966386554621847</v>
      </c>
      <c r="S65" s="244">
        <v>80.89887640449437</v>
      </c>
      <c r="T65" s="244">
        <v>79.64071856287424</v>
      </c>
      <c r="U65" s="245">
        <f t="shared" si="1"/>
        <v>1.3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62</v>
      </c>
      <c r="H66" s="243">
        <v>65</v>
      </c>
      <c r="I66" s="243">
        <v>-3</v>
      </c>
      <c r="J66" s="244">
        <v>-4.615384615384616</v>
      </c>
      <c r="K66" s="243">
        <v>56</v>
      </c>
      <c r="L66" s="243">
        <v>58</v>
      </c>
      <c r="M66" s="243">
        <v>-2</v>
      </c>
      <c r="N66" s="244">
        <v>-3.4482758620689653</v>
      </c>
      <c r="O66" s="243">
        <v>42</v>
      </c>
      <c r="P66" s="243">
        <v>46</v>
      </c>
      <c r="Q66" s="243">
        <v>-4</v>
      </c>
      <c r="R66" s="244">
        <v>-8.695652173913043</v>
      </c>
      <c r="S66" s="244">
        <v>90.32258064516128</v>
      </c>
      <c r="T66" s="244">
        <v>89.23076923076924</v>
      </c>
      <c r="U66" s="245">
        <f t="shared" si="1"/>
        <v>1.1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108</v>
      </c>
      <c r="H67" s="243">
        <v>115</v>
      </c>
      <c r="I67" s="243">
        <v>-7</v>
      </c>
      <c r="J67" s="244">
        <v>-6.086956521739131</v>
      </c>
      <c r="K67" s="243">
        <v>75</v>
      </c>
      <c r="L67" s="243">
        <v>75</v>
      </c>
      <c r="M67" s="243">
        <v>0</v>
      </c>
      <c r="N67" s="243">
        <v>0</v>
      </c>
      <c r="O67" s="243">
        <v>62</v>
      </c>
      <c r="P67" s="243">
        <v>54</v>
      </c>
      <c r="Q67" s="243">
        <v>8</v>
      </c>
      <c r="R67" s="244">
        <v>14.814814814814813</v>
      </c>
      <c r="S67" s="244">
        <v>69.44444444444444</v>
      </c>
      <c r="T67" s="244">
        <v>65.21739130434783</v>
      </c>
      <c r="U67" s="245">
        <f t="shared" si="1"/>
        <v>4.2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106</v>
      </c>
      <c r="H68" s="243">
        <v>115</v>
      </c>
      <c r="I68" s="243">
        <v>-9</v>
      </c>
      <c r="J68" s="244">
        <v>-7.82608695652174</v>
      </c>
      <c r="K68" s="243">
        <v>91</v>
      </c>
      <c r="L68" s="243">
        <v>110</v>
      </c>
      <c r="M68" s="243">
        <v>-19</v>
      </c>
      <c r="N68" s="244">
        <v>-17.272727272727273</v>
      </c>
      <c r="O68" s="243">
        <v>64</v>
      </c>
      <c r="P68" s="243">
        <v>79</v>
      </c>
      <c r="Q68" s="243">
        <v>-15</v>
      </c>
      <c r="R68" s="244">
        <v>-18.9873417721519</v>
      </c>
      <c r="S68" s="244">
        <v>85.84905660377359</v>
      </c>
      <c r="T68" s="244">
        <v>95.65217391304348</v>
      </c>
      <c r="U68" s="245">
        <f t="shared" si="1"/>
        <v>-9.9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164</v>
      </c>
      <c r="H69" s="260">
        <v>168</v>
      </c>
      <c r="I69" s="260">
        <v>-4</v>
      </c>
      <c r="J69" s="261">
        <v>-2.380952380952381</v>
      </c>
      <c r="K69" s="260">
        <v>124</v>
      </c>
      <c r="L69" s="260">
        <v>139</v>
      </c>
      <c r="M69" s="260">
        <v>-15</v>
      </c>
      <c r="N69" s="261">
        <v>-10.79136690647482</v>
      </c>
      <c r="O69" s="260">
        <v>114</v>
      </c>
      <c r="P69" s="260">
        <v>128</v>
      </c>
      <c r="Q69" s="260">
        <v>-14</v>
      </c>
      <c r="R69" s="261">
        <v>-10.9375</v>
      </c>
      <c r="S69" s="261">
        <v>75.60975609756098</v>
      </c>
      <c r="T69" s="261">
        <v>82.73809523809523</v>
      </c>
      <c r="U69" s="262">
        <f t="shared" si="1"/>
        <v>-7.1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53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353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1297</v>
      </c>
      <c r="H10" s="226">
        <v>1199</v>
      </c>
      <c r="I10" s="226">
        <v>98</v>
      </c>
      <c r="J10" s="227">
        <v>8.17347789824854</v>
      </c>
      <c r="K10" s="226">
        <v>1237</v>
      </c>
      <c r="L10" s="226">
        <v>1157</v>
      </c>
      <c r="M10" s="226">
        <v>80</v>
      </c>
      <c r="N10" s="227">
        <v>6.914433880726016</v>
      </c>
      <c r="O10" s="226">
        <v>1211</v>
      </c>
      <c r="P10" s="226">
        <v>1161</v>
      </c>
      <c r="Q10" s="226">
        <v>50</v>
      </c>
      <c r="R10" s="227">
        <v>4.3066322136089585</v>
      </c>
      <c r="S10" s="227">
        <v>95.37393986121819</v>
      </c>
      <c r="T10" s="227">
        <v>96.49708090075062</v>
      </c>
      <c r="U10" s="228">
        <f>ROUND((ROUND(S10,1)-ROUND(T10,1)),1)</f>
        <v>-1.1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43</v>
      </c>
      <c r="H11" s="235">
        <v>47</v>
      </c>
      <c r="I11" s="235">
        <v>-4</v>
      </c>
      <c r="J11" s="236">
        <v>-8.51063829787234</v>
      </c>
      <c r="K11" s="235">
        <v>51</v>
      </c>
      <c r="L11" s="235">
        <v>44</v>
      </c>
      <c r="M11" s="235">
        <v>7</v>
      </c>
      <c r="N11" s="236">
        <v>15.909090909090908</v>
      </c>
      <c r="O11" s="235">
        <v>45</v>
      </c>
      <c r="P11" s="235">
        <v>40</v>
      </c>
      <c r="Q11" s="235">
        <v>5</v>
      </c>
      <c r="R11" s="236">
        <v>12.5</v>
      </c>
      <c r="S11" s="236">
        <v>118.6046511627907</v>
      </c>
      <c r="T11" s="236">
        <v>93.61702127659575</v>
      </c>
      <c r="U11" s="237">
        <f>ROUND((ROUND(S11,1)-ROUND(T11,1)),1)</f>
        <v>25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29</v>
      </c>
      <c r="H12" s="243">
        <v>31</v>
      </c>
      <c r="I12" s="243">
        <v>-2</v>
      </c>
      <c r="J12" s="244">
        <v>-6.451612903225806</v>
      </c>
      <c r="K12" s="243">
        <v>35</v>
      </c>
      <c r="L12" s="243">
        <v>28</v>
      </c>
      <c r="M12" s="243">
        <v>7</v>
      </c>
      <c r="N12" s="244">
        <v>25</v>
      </c>
      <c r="O12" s="243">
        <v>30</v>
      </c>
      <c r="P12" s="243">
        <v>28</v>
      </c>
      <c r="Q12" s="243">
        <v>2</v>
      </c>
      <c r="R12" s="244">
        <v>7.142857142857142</v>
      </c>
      <c r="S12" s="244">
        <v>120.6896551724138</v>
      </c>
      <c r="T12" s="244">
        <v>90.32258064516128</v>
      </c>
      <c r="U12" s="245">
        <f>ROUND((ROUND(S12,1)-ROUND(T12,1)),1)</f>
        <v>30.4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4</v>
      </c>
      <c r="H13" s="243">
        <v>6</v>
      </c>
      <c r="I13" s="243">
        <v>-2</v>
      </c>
      <c r="J13" s="244">
        <v>-33.33333333333333</v>
      </c>
      <c r="K13" s="243">
        <v>5</v>
      </c>
      <c r="L13" s="243">
        <v>5</v>
      </c>
      <c r="M13" s="243">
        <v>0</v>
      </c>
      <c r="N13" s="243">
        <v>0</v>
      </c>
      <c r="O13" s="243">
        <v>5</v>
      </c>
      <c r="P13" s="243">
        <v>3</v>
      </c>
      <c r="Q13" s="243">
        <v>2</v>
      </c>
      <c r="R13" s="244">
        <v>66.66666666666666</v>
      </c>
      <c r="S13" s="244">
        <v>125</v>
      </c>
      <c r="T13" s="244">
        <v>83.33333333333334</v>
      </c>
      <c r="U13" s="245">
        <f>ROUND((ROUND(S13,1)-ROUND(T13,1)),1)</f>
        <v>41.7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</v>
      </c>
      <c r="H14" s="243">
        <v>4</v>
      </c>
      <c r="I14" s="243">
        <v>1</v>
      </c>
      <c r="J14" s="244">
        <v>25</v>
      </c>
      <c r="K14" s="243">
        <v>5</v>
      </c>
      <c r="L14" s="243">
        <v>4</v>
      </c>
      <c r="M14" s="243">
        <v>1</v>
      </c>
      <c r="N14" s="244">
        <v>25</v>
      </c>
      <c r="O14" s="243">
        <v>5</v>
      </c>
      <c r="P14" s="243">
        <v>5</v>
      </c>
      <c r="Q14" s="243">
        <v>0</v>
      </c>
      <c r="R14" s="243">
        <v>0</v>
      </c>
      <c r="S14" s="244">
        <v>100</v>
      </c>
      <c r="T14" s="244">
        <v>100</v>
      </c>
      <c r="U14" s="254">
        <v>0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1</v>
      </c>
      <c r="H15" s="243">
        <v>3</v>
      </c>
      <c r="I15" s="243">
        <v>-2</v>
      </c>
      <c r="J15" s="244">
        <v>-66.66666666666666</v>
      </c>
      <c r="K15" s="243">
        <v>1</v>
      </c>
      <c r="L15" s="243">
        <v>5</v>
      </c>
      <c r="M15" s="243">
        <v>-4</v>
      </c>
      <c r="N15" s="244">
        <v>-80</v>
      </c>
      <c r="O15" s="243">
        <v>1</v>
      </c>
      <c r="P15" s="243">
        <v>2</v>
      </c>
      <c r="Q15" s="243">
        <v>-1</v>
      </c>
      <c r="R15" s="244">
        <v>-50</v>
      </c>
      <c r="S15" s="244">
        <v>100</v>
      </c>
      <c r="T15" s="244">
        <v>166.66666666666669</v>
      </c>
      <c r="U15" s="245">
        <f>ROUND((ROUND(S15,1)-ROUND(T15,1)),1)</f>
        <v>-66.7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4</v>
      </c>
      <c r="H16" s="243">
        <v>3</v>
      </c>
      <c r="I16" s="243">
        <v>1</v>
      </c>
      <c r="J16" s="244">
        <v>33.33333333333333</v>
      </c>
      <c r="K16" s="243">
        <v>5</v>
      </c>
      <c r="L16" s="243">
        <v>2</v>
      </c>
      <c r="M16" s="243">
        <v>3</v>
      </c>
      <c r="N16" s="244">
        <v>150</v>
      </c>
      <c r="O16" s="243">
        <v>4</v>
      </c>
      <c r="P16" s="243">
        <v>2</v>
      </c>
      <c r="Q16" s="243">
        <v>2</v>
      </c>
      <c r="R16" s="244">
        <v>100</v>
      </c>
      <c r="S16" s="244">
        <v>125</v>
      </c>
      <c r="T16" s="244">
        <v>66.66666666666666</v>
      </c>
      <c r="U16" s="245">
        <f>ROUND((ROUND(S16,1)-ROUND(T16,1)),1)</f>
        <v>58.3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75</v>
      </c>
      <c r="H17" s="235">
        <v>66</v>
      </c>
      <c r="I17" s="235">
        <v>9</v>
      </c>
      <c r="J17" s="236">
        <v>13.636363636363635</v>
      </c>
      <c r="K17" s="235">
        <v>72</v>
      </c>
      <c r="L17" s="235">
        <v>63</v>
      </c>
      <c r="M17" s="235">
        <v>9</v>
      </c>
      <c r="N17" s="236">
        <v>14.285714285714285</v>
      </c>
      <c r="O17" s="235">
        <v>66</v>
      </c>
      <c r="P17" s="235">
        <v>55</v>
      </c>
      <c r="Q17" s="235">
        <v>11</v>
      </c>
      <c r="R17" s="236">
        <v>20</v>
      </c>
      <c r="S17" s="236">
        <v>96</v>
      </c>
      <c r="T17" s="236">
        <v>95.45454545454545</v>
      </c>
      <c r="U17" s="237">
        <f>ROUND((ROUND(S17,1)-ROUND(T17,1)),1)</f>
        <v>0.5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11</v>
      </c>
      <c r="H18" s="243">
        <v>8</v>
      </c>
      <c r="I18" s="243">
        <v>3</v>
      </c>
      <c r="J18" s="244">
        <v>37.5</v>
      </c>
      <c r="K18" s="243">
        <v>11</v>
      </c>
      <c r="L18" s="243">
        <v>8</v>
      </c>
      <c r="M18" s="243">
        <v>3</v>
      </c>
      <c r="N18" s="244">
        <v>37.5</v>
      </c>
      <c r="O18" s="243">
        <v>9</v>
      </c>
      <c r="P18" s="243">
        <v>10</v>
      </c>
      <c r="Q18" s="243">
        <v>-1</v>
      </c>
      <c r="R18" s="244">
        <v>-10</v>
      </c>
      <c r="S18" s="244">
        <v>100</v>
      </c>
      <c r="T18" s="244">
        <v>100</v>
      </c>
      <c r="U18" s="254">
        <v>0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13</v>
      </c>
      <c r="H19" s="243">
        <v>10</v>
      </c>
      <c r="I19" s="243">
        <v>3</v>
      </c>
      <c r="J19" s="244">
        <v>30</v>
      </c>
      <c r="K19" s="243">
        <v>10</v>
      </c>
      <c r="L19" s="243">
        <v>10</v>
      </c>
      <c r="M19" s="243">
        <v>0</v>
      </c>
      <c r="N19" s="243">
        <v>0</v>
      </c>
      <c r="O19" s="243">
        <v>10</v>
      </c>
      <c r="P19" s="243">
        <v>9</v>
      </c>
      <c r="Q19" s="243">
        <v>1</v>
      </c>
      <c r="R19" s="244">
        <v>11.11111111111111</v>
      </c>
      <c r="S19" s="244">
        <v>76.92307692307693</v>
      </c>
      <c r="T19" s="244">
        <v>100</v>
      </c>
      <c r="U19" s="245">
        <f>ROUND((ROUND(S19,1)-ROUND(T19,1)),1)</f>
        <v>-23.1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26</v>
      </c>
      <c r="H20" s="243">
        <v>23</v>
      </c>
      <c r="I20" s="243">
        <v>3</v>
      </c>
      <c r="J20" s="244">
        <v>13.043478260869565</v>
      </c>
      <c r="K20" s="243">
        <v>26</v>
      </c>
      <c r="L20" s="243">
        <v>23</v>
      </c>
      <c r="M20" s="243">
        <v>3</v>
      </c>
      <c r="N20" s="244">
        <v>13.043478260869565</v>
      </c>
      <c r="O20" s="243">
        <v>23</v>
      </c>
      <c r="P20" s="243">
        <v>19</v>
      </c>
      <c r="Q20" s="243">
        <v>4</v>
      </c>
      <c r="R20" s="244">
        <v>21.052631578947366</v>
      </c>
      <c r="S20" s="244">
        <v>100</v>
      </c>
      <c r="T20" s="244">
        <v>100</v>
      </c>
      <c r="U20" s="254">
        <v>0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4</v>
      </c>
      <c r="H21" s="243">
        <v>8</v>
      </c>
      <c r="I21" s="243">
        <v>-4</v>
      </c>
      <c r="J21" s="244">
        <v>-50</v>
      </c>
      <c r="K21" s="243">
        <v>3</v>
      </c>
      <c r="L21" s="243">
        <v>9</v>
      </c>
      <c r="M21" s="243">
        <v>-6</v>
      </c>
      <c r="N21" s="244">
        <v>-66.66666666666666</v>
      </c>
      <c r="O21" s="243">
        <v>3</v>
      </c>
      <c r="P21" s="243">
        <v>6</v>
      </c>
      <c r="Q21" s="243">
        <v>-3</v>
      </c>
      <c r="R21" s="244">
        <v>-50</v>
      </c>
      <c r="S21" s="244">
        <v>75</v>
      </c>
      <c r="T21" s="244">
        <v>112.5</v>
      </c>
      <c r="U21" s="245">
        <f aca="true" t="shared" si="0" ref="U21:U27">ROUND((ROUND(S21,1)-ROUND(T21,1)),1)</f>
        <v>-37.5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3</v>
      </c>
      <c r="H22" s="243">
        <v>5</v>
      </c>
      <c r="I22" s="243">
        <v>-2</v>
      </c>
      <c r="J22" s="244">
        <v>-40</v>
      </c>
      <c r="K22" s="243">
        <v>4</v>
      </c>
      <c r="L22" s="243">
        <v>3</v>
      </c>
      <c r="M22" s="243">
        <v>1</v>
      </c>
      <c r="N22" s="244">
        <v>33.33333333333333</v>
      </c>
      <c r="O22" s="243">
        <v>3</v>
      </c>
      <c r="P22" s="243">
        <v>3</v>
      </c>
      <c r="Q22" s="243">
        <v>0</v>
      </c>
      <c r="R22" s="243">
        <v>0</v>
      </c>
      <c r="S22" s="244">
        <v>133.33333333333331</v>
      </c>
      <c r="T22" s="244">
        <v>60</v>
      </c>
      <c r="U22" s="245">
        <f t="shared" si="0"/>
        <v>73.3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18</v>
      </c>
      <c r="H23" s="243">
        <v>12</v>
      </c>
      <c r="I23" s="243">
        <v>6</v>
      </c>
      <c r="J23" s="244">
        <v>50</v>
      </c>
      <c r="K23" s="243">
        <v>18</v>
      </c>
      <c r="L23" s="243">
        <v>10</v>
      </c>
      <c r="M23" s="243">
        <v>8</v>
      </c>
      <c r="N23" s="244">
        <v>80</v>
      </c>
      <c r="O23" s="243">
        <v>18</v>
      </c>
      <c r="P23" s="243">
        <v>8</v>
      </c>
      <c r="Q23" s="243">
        <v>10</v>
      </c>
      <c r="R23" s="244">
        <v>125</v>
      </c>
      <c r="S23" s="244">
        <v>100</v>
      </c>
      <c r="T23" s="244">
        <v>83.33333333333334</v>
      </c>
      <c r="U23" s="245">
        <f t="shared" si="0"/>
        <v>16.7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179</v>
      </c>
      <c r="H24" s="235">
        <v>133</v>
      </c>
      <c r="I24" s="235">
        <v>46</v>
      </c>
      <c r="J24" s="236">
        <v>34.58646616541353</v>
      </c>
      <c r="K24" s="235">
        <v>146</v>
      </c>
      <c r="L24" s="235">
        <v>122</v>
      </c>
      <c r="M24" s="235">
        <v>24</v>
      </c>
      <c r="N24" s="236">
        <v>19.672131147540984</v>
      </c>
      <c r="O24" s="235">
        <v>138</v>
      </c>
      <c r="P24" s="235">
        <v>129</v>
      </c>
      <c r="Q24" s="235">
        <v>9</v>
      </c>
      <c r="R24" s="236">
        <v>6.976744186046512</v>
      </c>
      <c r="S24" s="236">
        <v>81.56424581005587</v>
      </c>
      <c r="T24" s="236">
        <v>91.72932330827066</v>
      </c>
      <c r="U24" s="237">
        <f t="shared" si="0"/>
        <v>-10.1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359</v>
      </c>
      <c r="H25" s="235">
        <v>359</v>
      </c>
      <c r="I25" s="235">
        <v>0</v>
      </c>
      <c r="J25" s="235">
        <v>0</v>
      </c>
      <c r="K25" s="235">
        <v>349</v>
      </c>
      <c r="L25" s="235">
        <v>343</v>
      </c>
      <c r="M25" s="235">
        <v>6</v>
      </c>
      <c r="N25" s="236">
        <v>1.749271137026239</v>
      </c>
      <c r="O25" s="235">
        <v>337</v>
      </c>
      <c r="P25" s="235">
        <v>365</v>
      </c>
      <c r="Q25" s="235">
        <v>-28</v>
      </c>
      <c r="R25" s="236">
        <v>-7.671232876712329</v>
      </c>
      <c r="S25" s="236">
        <v>97.21448467966573</v>
      </c>
      <c r="T25" s="236">
        <v>95.54317548746518</v>
      </c>
      <c r="U25" s="237">
        <f t="shared" si="0"/>
        <v>1.7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29</v>
      </c>
      <c r="H26" s="243">
        <v>22</v>
      </c>
      <c r="I26" s="243">
        <v>7</v>
      </c>
      <c r="J26" s="244">
        <v>31.818181818181817</v>
      </c>
      <c r="K26" s="243">
        <v>30</v>
      </c>
      <c r="L26" s="243">
        <v>17</v>
      </c>
      <c r="M26" s="243">
        <v>13</v>
      </c>
      <c r="N26" s="244">
        <v>76.47058823529412</v>
      </c>
      <c r="O26" s="243">
        <v>29</v>
      </c>
      <c r="P26" s="243">
        <v>25</v>
      </c>
      <c r="Q26" s="243">
        <v>4</v>
      </c>
      <c r="R26" s="244">
        <v>16</v>
      </c>
      <c r="S26" s="244">
        <v>103.44827586206897</v>
      </c>
      <c r="T26" s="244">
        <v>77.27272727272727</v>
      </c>
      <c r="U26" s="245">
        <f t="shared" si="0"/>
        <v>26.1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22</v>
      </c>
      <c r="H27" s="243">
        <v>12</v>
      </c>
      <c r="I27" s="243">
        <v>10</v>
      </c>
      <c r="J27" s="244">
        <v>83.33333333333334</v>
      </c>
      <c r="K27" s="243">
        <v>20</v>
      </c>
      <c r="L27" s="243">
        <v>13</v>
      </c>
      <c r="M27" s="243">
        <v>7</v>
      </c>
      <c r="N27" s="244">
        <v>53.84615384615385</v>
      </c>
      <c r="O27" s="243">
        <v>18</v>
      </c>
      <c r="P27" s="243">
        <v>17</v>
      </c>
      <c r="Q27" s="243">
        <v>1</v>
      </c>
      <c r="R27" s="244">
        <v>5.88235294117647</v>
      </c>
      <c r="S27" s="244">
        <v>90.9090909090909</v>
      </c>
      <c r="T27" s="244">
        <v>108.33333333333333</v>
      </c>
      <c r="U27" s="245">
        <f t="shared" si="0"/>
        <v>-17.4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26</v>
      </c>
      <c r="H28" s="243">
        <v>23</v>
      </c>
      <c r="I28" s="243">
        <v>3</v>
      </c>
      <c r="J28" s="244">
        <v>13.043478260869565</v>
      </c>
      <c r="K28" s="243">
        <v>26</v>
      </c>
      <c r="L28" s="243">
        <v>23</v>
      </c>
      <c r="M28" s="243">
        <v>3</v>
      </c>
      <c r="N28" s="244">
        <v>13.043478260869565</v>
      </c>
      <c r="O28" s="243">
        <v>22</v>
      </c>
      <c r="P28" s="243">
        <v>26</v>
      </c>
      <c r="Q28" s="243">
        <v>-4</v>
      </c>
      <c r="R28" s="244">
        <v>-15.384615384615385</v>
      </c>
      <c r="S28" s="244">
        <v>100</v>
      </c>
      <c r="T28" s="244">
        <v>100</v>
      </c>
      <c r="U28" s="254">
        <v>0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65</v>
      </c>
      <c r="H29" s="243">
        <v>55</v>
      </c>
      <c r="I29" s="243">
        <v>10</v>
      </c>
      <c r="J29" s="244">
        <v>18.181818181818183</v>
      </c>
      <c r="K29" s="243">
        <v>61</v>
      </c>
      <c r="L29" s="243">
        <v>52</v>
      </c>
      <c r="M29" s="243">
        <v>9</v>
      </c>
      <c r="N29" s="244">
        <v>17.307692307692307</v>
      </c>
      <c r="O29" s="243">
        <v>67</v>
      </c>
      <c r="P29" s="243">
        <v>44</v>
      </c>
      <c r="Q29" s="243">
        <v>23</v>
      </c>
      <c r="R29" s="244">
        <v>52.27272727272727</v>
      </c>
      <c r="S29" s="244">
        <v>93.84615384615384</v>
      </c>
      <c r="T29" s="244">
        <v>94.54545454545455</v>
      </c>
      <c r="U29" s="245">
        <f>ROUND((ROUND(S29,1)-ROUND(T29,1)),1)</f>
        <v>-0.7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63</v>
      </c>
      <c r="H30" s="243">
        <v>69</v>
      </c>
      <c r="I30" s="243">
        <v>-6</v>
      </c>
      <c r="J30" s="244">
        <v>-8.695652173913043</v>
      </c>
      <c r="K30" s="243">
        <v>61</v>
      </c>
      <c r="L30" s="243">
        <v>63</v>
      </c>
      <c r="M30" s="243">
        <v>-2</v>
      </c>
      <c r="N30" s="244">
        <v>-3.1746031746031744</v>
      </c>
      <c r="O30" s="243">
        <v>58</v>
      </c>
      <c r="P30" s="243">
        <v>71</v>
      </c>
      <c r="Q30" s="243">
        <v>-13</v>
      </c>
      <c r="R30" s="244">
        <v>-18.30985915492958</v>
      </c>
      <c r="S30" s="244">
        <v>96.82539682539682</v>
      </c>
      <c r="T30" s="244">
        <v>91.30434782608695</v>
      </c>
      <c r="U30" s="245">
        <f>ROUND((ROUND(S30,1)-ROUND(T30,1)),1)</f>
        <v>5.5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81</v>
      </c>
      <c r="H31" s="243">
        <v>99</v>
      </c>
      <c r="I31" s="243">
        <v>-18</v>
      </c>
      <c r="J31" s="244">
        <v>-18.181818181818183</v>
      </c>
      <c r="K31" s="243">
        <v>80</v>
      </c>
      <c r="L31" s="243">
        <v>94</v>
      </c>
      <c r="M31" s="243">
        <v>-14</v>
      </c>
      <c r="N31" s="244">
        <v>-14.893617021276595</v>
      </c>
      <c r="O31" s="243">
        <v>68</v>
      </c>
      <c r="P31" s="243">
        <v>110</v>
      </c>
      <c r="Q31" s="243">
        <v>-42</v>
      </c>
      <c r="R31" s="244">
        <v>-38.18181818181819</v>
      </c>
      <c r="S31" s="244">
        <v>98.76543209876543</v>
      </c>
      <c r="T31" s="244">
        <v>94.94949494949495</v>
      </c>
      <c r="U31" s="245">
        <f>ROUND((ROUND(S31,1)-ROUND(T31,1)),1)</f>
        <v>3.9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22</v>
      </c>
      <c r="H32" s="243">
        <v>20</v>
      </c>
      <c r="I32" s="243">
        <v>2</v>
      </c>
      <c r="J32" s="244">
        <v>10</v>
      </c>
      <c r="K32" s="243">
        <v>23</v>
      </c>
      <c r="L32" s="243">
        <v>22</v>
      </c>
      <c r="M32" s="243">
        <v>1</v>
      </c>
      <c r="N32" s="244">
        <v>4.545454545454546</v>
      </c>
      <c r="O32" s="243">
        <v>30</v>
      </c>
      <c r="P32" s="243">
        <v>19</v>
      </c>
      <c r="Q32" s="243">
        <v>11</v>
      </c>
      <c r="R32" s="244">
        <v>57.89473684210527</v>
      </c>
      <c r="S32" s="244">
        <v>104.54545454545455</v>
      </c>
      <c r="T32" s="244">
        <v>110.00000000000001</v>
      </c>
      <c r="U32" s="245">
        <f>ROUND((ROUND(S32,1)-ROUND(T32,1)),1)</f>
        <v>-5.5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8</v>
      </c>
      <c r="H33" s="243">
        <v>6</v>
      </c>
      <c r="I33" s="243">
        <v>2</v>
      </c>
      <c r="J33" s="244">
        <v>33.33333333333333</v>
      </c>
      <c r="K33" s="243">
        <v>8</v>
      </c>
      <c r="L33" s="243">
        <v>6</v>
      </c>
      <c r="M33" s="243">
        <v>2</v>
      </c>
      <c r="N33" s="244">
        <v>33.33333333333333</v>
      </c>
      <c r="O33" s="243">
        <v>8</v>
      </c>
      <c r="P33" s="243">
        <v>6</v>
      </c>
      <c r="Q33" s="243">
        <v>2</v>
      </c>
      <c r="R33" s="244">
        <v>33.33333333333333</v>
      </c>
      <c r="S33" s="244">
        <v>100</v>
      </c>
      <c r="T33" s="244">
        <v>100</v>
      </c>
      <c r="U33" s="254">
        <v>0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11</v>
      </c>
      <c r="H34" s="243">
        <v>24</v>
      </c>
      <c r="I34" s="243">
        <v>-13</v>
      </c>
      <c r="J34" s="244">
        <v>-54.166666666666664</v>
      </c>
      <c r="K34" s="243">
        <v>12</v>
      </c>
      <c r="L34" s="243">
        <v>24</v>
      </c>
      <c r="M34" s="243">
        <v>-12</v>
      </c>
      <c r="N34" s="244">
        <v>-50</v>
      </c>
      <c r="O34" s="243">
        <v>8</v>
      </c>
      <c r="P34" s="243">
        <v>18</v>
      </c>
      <c r="Q34" s="243">
        <v>-10</v>
      </c>
      <c r="R34" s="244">
        <v>-55.55555555555556</v>
      </c>
      <c r="S34" s="244">
        <v>109.09090909090908</v>
      </c>
      <c r="T34" s="244">
        <v>100</v>
      </c>
      <c r="U34" s="245">
        <f aca="true" t="shared" si="1" ref="U34:U41">ROUND((ROUND(S34,1)-ROUND(T34,1)),1)</f>
        <v>9.1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32</v>
      </c>
      <c r="H35" s="243">
        <v>29</v>
      </c>
      <c r="I35" s="243">
        <v>3</v>
      </c>
      <c r="J35" s="244">
        <v>10.344827586206897</v>
      </c>
      <c r="K35" s="243">
        <v>28</v>
      </c>
      <c r="L35" s="243">
        <v>29</v>
      </c>
      <c r="M35" s="243">
        <v>-1</v>
      </c>
      <c r="N35" s="244">
        <v>-3.4482758620689653</v>
      </c>
      <c r="O35" s="243">
        <v>29</v>
      </c>
      <c r="P35" s="243">
        <v>29</v>
      </c>
      <c r="Q35" s="243">
        <v>0</v>
      </c>
      <c r="R35" s="243">
        <v>0</v>
      </c>
      <c r="S35" s="244">
        <v>87.5</v>
      </c>
      <c r="T35" s="244">
        <v>100</v>
      </c>
      <c r="U35" s="245">
        <f t="shared" si="1"/>
        <v>-12.5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134</v>
      </c>
      <c r="H36" s="235">
        <v>112</v>
      </c>
      <c r="I36" s="235">
        <v>22</v>
      </c>
      <c r="J36" s="236">
        <v>19.642857142857142</v>
      </c>
      <c r="K36" s="235">
        <v>123</v>
      </c>
      <c r="L36" s="235">
        <v>115</v>
      </c>
      <c r="M36" s="235">
        <v>8</v>
      </c>
      <c r="N36" s="236">
        <v>6.956521739130435</v>
      </c>
      <c r="O36" s="235">
        <v>123</v>
      </c>
      <c r="P36" s="235">
        <v>105</v>
      </c>
      <c r="Q36" s="235">
        <v>18</v>
      </c>
      <c r="R36" s="236">
        <v>17.142857142857142</v>
      </c>
      <c r="S36" s="236">
        <v>91.7910447761194</v>
      </c>
      <c r="T36" s="236">
        <v>102.67857142857142</v>
      </c>
      <c r="U36" s="237">
        <f t="shared" si="1"/>
        <v>-10.9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13</v>
      </c>
      <c r="H37" s="243">
        <v>6</v>
      </c>
      <c r="I37" s="243">
        <v>7</v>
      </c>
      <c r="J37" s="244">
        <v>116.66666666666667</v>
      </c>
      <c r="K37" s="243">
        <v>14</v>
      </c>
      <c r="L37" s="243">
        <v>5</v>
      </c>
      <c r="M37" s="243">
        <v>9</v>
      </c>
      <c r="N37" s="244">
        <v>180</v>
      </c>
      <c r="O37" s="243">
        <v>8</v>
      </c>
      <c r="P37" s="243">
        <v>6</v>
      </c>
      <c r="Q37" s="243">
        <v>2</v>
      </c>
      <c r="R37" s="244">
        <v>33.33333333333333</v>
      </c>
      <c r="S37" s="244">
        <v>107.6923076923077</v>
      </c>
      <c r="T37" s="244">
        <v>83.33333333333334</v>
      </c>
      <c r="U37" s="245">
        <f t="shared" si="1"/>
        <v>24.4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15</v>
      </c>
      <c r="H38" s="243">
        <v>12</v>
      </c>
      <c r="I38" s="243">
        <v>3</v>
      </c>
      <c r="J38" s="244">
        <v>25</v>
      </c>
      <c r="K38" s="243">
        <v>12</v>
      </c>
      <c r="L38" s="243">
        <v>12</v>
      </c>
      <c r="M38" s="243">
        <v>0</v>
      </c>
      <c r="N38" s="243">
        <v>0</v>
      </c>
      <c r="O38" s="243">
        <v>11</v>
      </c>
      <c r="P38" s="243">
        <v>8</v>
      </c>
      <c r="Q38" s="243">
        <v>3</v>
      </c>
      <c r="R38" s="244">
        <v>37.5</v>
      </c>
      <c r="S38" s="244">
        <v>80</v>
      </c>
      <c r="T38" s="244">
        <v>100</v>
      </c>
      <c r="U38" s="245">
        <f t="shared" si="1"/>
        <v>-20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5</v>
      </c>
      <c r="H39" s="243">
        <v>2</v>
      </c>
      <c r="I39" s="243">
        <v>3</v>
      </c>
      <c r="J39" s="244">
        <v>150</v>
      </c>
      <c r="K39" s="243">
        <v>4</v>
      </c>
      <c r="L39" s="243">
        <v>3</v>
      </c>
      <c r="M39" s="243">
        <v>1</v>
      </c>
      <c r="N39" s="244">
        <v>33.33333333333333</v>
      </c>
      <c r="O39" s="243">
        <v>3</v>
      </c>
      <c r="P39" s="243">
        <v>3</v>
      </c>
      <c r="Q39" s="243">
        <v>0</v>
      </c>
      <c r="R39" s="243">
        <v>0</v>
      </c>
      <c r="S39" s="244">
        <v>80</v>
      </c>
      <c r="T39" s="244">
        <v>150</v>
      </c>
      <c r="U39" s="245">
        <f t="shared" si="1"/>
        <v>-70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19</v>
      </c>
      <c r="H40" s="243">
        <v>17</v>
      </c>
      <c r="I40" s="243">
        <v>2</v>
      </c>
      <c r="J40" s="244">
        <v>11.76470588235294</v>
      </c>
      <c r="K40" s="243">
        <v>17</v>
      </c>
      <c r="L40" s="243">
        <v>18</v>
      </c>
      <c r="M40" s="243">
        <v>-1</v>
      </c>
      <c r="N40" s="244">
        <v>-5.555555555555555</v>
      </c>
      <c r="O40" s="243">
        <v>19</v>
      </c>
      <c r="P40" s="243">
        <v>17</v>
      </c>
      <c r="Q40" s="243">
        <v>2</v>
      </c>
      <c r="R40" s="244">
        <v>11.76470588235294</v>
      </c>
      <c r="S40" s="244">
        <v>89.47368421052632</v>
      </c>
      <c r="T40" s="244">
        <v>105.88235294117648</v>
      </c>
      <c r="U40" s="245">
        <f t="shared" si="1"/>
        <v>-16.4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66</v>
      </c>
      <c r="H41" s="243">
        <v>63</v>
      </c>
      <c r="I41" s="243">
        <v>3</v>
      </c>
      <c r="J41" s="244">
        <v>4.761904761904762</v>
      </c>
      <c r="K41" s="243">
        <v>60</v>
      </c>
      <c r="L41" s="243">
        <v>65</v>
      </c>
      <c r="M41" s="243">
        <v>-5</v>
      </c>
      <c r="N41" s="244">
        <v>-7.6923076923076925</v>
      </c>
      <c r="O41" s="243">
        <v>68</v>
      </c>
      <c r="P41" s="243">
        <v>61</v>
      </c>
      <c r="Q41" s="243">
        <v>7</v>
      </c>
      <c r="R41" s="244">
        <v>11.475409836065573</v>
      </c>
      <c r="S41" s="244">
        <v>90.9090909090909</v>
      </c>
      <c r="T41" s="244">
        <v>103.17460317460319</v>
      </c>
      <c r="U41" s="245">
        <f t="shared" si="1"/>
        <v>-12.3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16</v>
      </c>
      <c r="H42" s="243">
        <v>12</v>
      </c>
      <c r="I42" s="243">
        <v>4</v>
      </c>
      <c r="J42" s="244">
        <v>33.33333333333333</v>
      </c>
      <c r="K42" s="243">
        <v>16</v>
      </c>
      <c r="L42" s="243">
        <v>12</v>
      </c>
      <c r="M42" s="243">
        <v>4</v>
      </c>
      <c r="N42" s="244">
        <v>33.33333333333333</v>
      </c>
      <c r="O42" s="243">
        <v>14</v>
      </c>
      <c r="P42" s="243">
        <v>10</v>
      </c>
      <c r="Q42" s="243">
        <v>4</v>
      </c>
      <c r="R42" s="244">
        <v>40</v>
      </c>
      <c r="S42" s="244">
        <v>100</v>
      </c>
      <c r="T42" s="244">
        <v>100</v>
      </c>
      <c r="U42" s="254">
        <v>0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224</v>
      </c>
      <c r="H43" s="235">
        <v>240</v>
      </c>
      <c r="I43" s="235">
        <v>-16</v>
      </c>
      <c r="J43" s="236">
        <v>-6.666666666666667</v>
      </c>
      <c r="K43" s="235">
        <v>213</v>
      </c>
      <c r="L43" s="235">
        <v>236</v>
      </c>
      <c r="M43" s="235">
        <v>-23</v>
      </c>
      <c r="N43" s="236">
        <v>-9.745762711864407</v>
      </c>
      <c r="O43" s="235">
        <v>204</v>
      </c>
      <c r="P43" s="235">
        <v>233</v>
      </c>
      <c r="Q43" s="235">
        <v>-29</v>
      </c>
      <c r="R43" s="236">
        <v>-12.446351931330472</v>
      </c>
      <c r="S43" s="236">
        <v>95.08928571428571</v>
      </c>
      <c r="T43" s="236">
        <v>98.33333333333333</v>
      </c>
      <c r="U43" s="237">
        <f aca="true" t="shared" si="2" ref="U43:U50">ROUND((ROUND(S43,1)-ROUND(T43,1)),1)</f>
        <v>-3.2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9</v>
      </c>
      <c r="H44" s="243">
        <v>11</v>
      </c>
      <c r="I44" s="243">
        <v>-2</v>
      </c>
      <c r="J44" s="244">
        <v>-18.181818181818183</v>
      </c>
      <c r="K44" s="243">
        <v>9</v>
      </c>
      <c r="L44" s="243">
        <v>13</v>
      </c>
      <c r="M44" s="243">
        <v>-4</v>
      </c>
      <c r="N44" s="244">
        <v>-30.76923076923077</v>
      </c>
      <c r="O44" s="243">
        <v>7</v>
      </c>
      <c r="P44" s="243">
        <v>9</v>
      </c>
      <c r="Q44" s="243">
        <v>-2</v>
      </c>
      <c r="R44" s="244">
        <v>-22.22222222222222</v>
      </c>
      <c r="S44" s="244">
        <v>100</v>
      </c>
      <c r="T44" s="244">
        <v>118.18181818181819</v>
      </c>
      <c r="U44" s="245">
        <f t="shared" si="2"/>
        <v>-18.2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19</v>
      </c>
      <c r="H45" s="243">
        <v>23</v>
      </c>
      <c r="I45" s="243">
        <v>-4</v>
      </c>
      <c r="J45" s="244">
        <v>-17.391304347826086</v>
      </c>
      <c r="K45" s="243">
        <v>15</v>
      </c>
      <c r="L45" s="243">
        <v>21</v>
      </c>
      <c r="M45" s="243">
        <v>-6</v>
      </c>
      <c r="N45" s="244">
        <v>-28.57142857142857</v>
      </c>
      <c r="O45" s="243">
        <v>14</v>
      </c>
      <c r="P45" s="243">
        <v>21</v>
      </c>
      <c r="Q45" s="243">
        <v>-7</v>
      </c>
      <c r="R45" s="244">
        <v>-33.33333333333333</v>
      </c>
      <c r="S45" s="244">
        <v>78.94736842105263</v>
      </c>
      <c r="T45" s="244">
        <v>91.30434782608695</v>
      </c>
      <c r="U45" s="245">
        <f t="shared" si="2"/>
        <v>-12.4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119</v>
      </c>
      <c r="H46" s="243">
        <v>102</v>
      </c>
      <c r="I46" s="243">
        <v>17</v>
      </c>
      <c r="J46" s="244">
        <v>16.666666666666664</v>
      </c>
      <c r="K46" s="243">
        <v>114</v>
      </c>
      <c r="L46" s="243">
        <v>103</v>
      </c>
      <c r="M46" s="243">
        <v>11</v>
      </c>
      <c r="N46" s="244">
        <v>10.679611650485436</v>
      </c>
      <c r="O46" s="243">
        <v>112</v>
      </c>
      <c r="P46" s="243">
        <v>107</v>
      </c>
      <c r="Q46" s="243">
        <v>5</v>
      </c>
      <c r="R46" s="244">
        <v>4.672897196261682</v>
      </c>
      <c r="S46" s="244">
        <v>95.7983193277311</v>
      </c>
      <c r="T46" s="244">
        <v>100.98039215686273</v>
      </c>
      <c r="U46" s="245">
        <f t="shared" si="2"/>
        <v>-5.2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52</v>
      </c>
      <c r="H47" s="243">
        <v>76</v>
      </c>
      <c r="I47" s="243">
        <v>-24</v>
      </c>
      <c r="J47" s="244">
        <v>-31.57894736842105</v>
      </c>
      <c r="K47" s="243">
        <v>53</v>
      </c>
      <c r="L47" s="243">
        <v>71</v>
      </c>
      <c r="M47" s="243">
        <v>-18</v>
      </c>
      <c r="N47" s="244">
        <v>-25.352112676056336</v>
      </c>
      <c r="O47" s="243">
        <v>49</v>
      </c>
      <c r="P47" s="243">
        <v>70</v>
      </c>
      <c r="Q47" s="243">
        <v>-21</v>
      </c>
      <c r="R47" s="244">
        <v>-30</v>
      </c>
      <c r="S47" s="244">
        <v>101.92307692307692</v>
      </c>
      <c r="T47" s="244">
        <v>93.42105263157895</v>
      </c>
      <c r="U47" s="245">
        <f t="shared" si="2"/>
        <v>8.5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14</v>
      </c>
      <c r="H48" s="243">
        <v>15</v>
      </c>
      <c r="I48" s="243">
        <v>-1</v>
      </c>
      <c r="J48" s="244">
        <v>-6.666666666666667</v>
      </c>
      <c r="K48" s="243">
        <v>12</v>
      </c>
      <c r="L48" s="243">
        <v>15</v>
      </c>
      <c r="M48" s="243">
        <v>-3</v>
      </c>
      <c r="N48" s="244">
        <v>-20</v>
      </c>
      <c r="O48" s="243">
        <v>12</v>
      </c>
      <c r="P48" s="243">
        <v>14</v>
      </c>
      <c r="Q48" s="243">
        <v>-2</v>
      </c>
      <c r="R48" s="244">
        <v>-14.285714285714285</v>
      </c>
      <c r="S48" s="244">
        <v>85.71428571428571</v>
      </c>
      <c r="T48" s="244">
        <v>100</v>
      </c>
      <c r="U48" s="245">
        <f t="shared" si="2"/>
        <v>-14.3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11</v>
      </c>
      <c r="H49" s="243">
        <v>13</v>
      </c>
      <c r="I49" s="243">
        <v>-2</v>
      </c>
      <c r="J49" s="244">
        <v>-15.384615384615385</v>
      </c>
      <c r="K49" s="243">
        <v>10</v>
      </c>
      <c r="L49" s="243">
        <v>13</v>
      </c>
      <c r="M49" s="243">
        <v>-3</v>
      </c>
      <c r="N49" s="244">
        <v>-23.076923076923077</v>
      </c>
      <c r="O49" s="243">
        <v>10</v>
      </c>
      <c r="P49" s="243">
        <v>12</v>
      </c>
      <c r="Q49" s="243">
        <v>-2</v>
      </c>
      <c r="R49" s="244">
        <v>-16.666666666666664</v>
      </c>
      <c r="S49" s="244">
        <v>90.9090909090909</v>
      </c>
      <c r="T49" s="244">
        <v>100</v>
      </c>
      <c r="U49" s="245">
        <f t="shared" si="2"/>
        <v>-9.1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80</v>
      </c>
      <c r="H50" s="235">
        <v>69</v>
      </c>
      <c r="I50" s="235">
        <v>11</v>
      </c>
      <c r="J50" s="236">
        <v>15.942028985507244</v>
      </c>
      <c r="K50" s="235">
        <v>79</v>
      </c>
      <c r="L50" s="235">
        <v>65</v>
      </c>
      <c r="M50" s="235">
        <v>14</v>
      </c>
      <c r="N50" s="236">
        <v>21.53846153846154</v>
      </c>
      <c r="O50" s="235">
        <v>73</v>
      </c>
      <c r="P50" s="235">
        <v>76</v>
      </c>
      <c r="Q50" s="235">
        <v>-3</v>
      </c>
      <c r="R50" s="236">
        <v>-3.9473684210526314</v>
      </c>
      <c r="S50" s="236">
        <v>98.75</v>
      </c>
      <c r="T50" s="236">
        <v>94.20289855072464</v>
      </c>
      <c r="U50" s="237">
        <f t="shared" si="2"/>
        <v>4.6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3</v>
      </c>
      <c r="H51" s="243">
        <v>5</v>
      </c>
      <c r="I51" s="243">
        <v>-2</v>
      </c>
      <c r="J51" s="244">
        <v>-40</v>
      </c>
      <c r="K51" s="243">
        <v>3</v>
      </c>
      <c r="L51" s="243">
        <v>5</v>
      </c>
      <c r="M51" s="243">
        <v>-2</v>
      </c>
      <c r="N51" s="244">
        <v>-40</v>
      </c>
      <c r="O51" s="243">
        <v>5</v>
      </c>
      <c r="P51" s="243">
        <v>7</v>
      </c>
      <c r="Q51" s="243">
        <v>-2</v>
      </c>
      <c r="R51" s="244">
        <v>-28.57142857142857</v>
      </c>
      <c r="S51" s="244">
        <v>100</v>
      </c>
      <c r="T51" s="244">
        <v>100</v>
      </c>
      <c r="U51" s="254">
        <v>0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3</v>
      </c>
      <c r="H52" s="243">
        <v>4</v>
      </c>
      <c r="I52" s="243">
        <v>-1</v>
      </c>
      <c r="J52" s="244">
        <v>-25</v>
      </c>
      <c r="K52" s="243">
        <v>3</v>
      </c>
      <c r="L52" s="243">
        <v>5</v>
      </c>
      <c r="M52" s="243">
        <v>-2</v>
      </c>
      <c r="N52" s="244">
        <v>-40</v>
      </c>
      <c r="O52" s="243">
        <v>3</v>
      </c>
      <c r="P52" s="243">
        <v>7</v>
      </c>
      <c r="Q52" s="243">
        <v>-4</v>
      </c>
      <c r="R52" s="244">
        <v>-57.14285714285714</v>
      </c>
      <c r="S52" s="244">
        <v>100</v>
      </c>
      <c r="T52" s="244">
        <v>125</v>
      </c>
      <c r="U52" s="245">
        <f aca="true" t="shared" si="3" ref="U52:U58">ROUND((ROUND(S52,1)-ROUND(T52,1)),1)</f>
        <v>-25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31</v>
      </c>
      <c r="H53" s="243">
        <v>15</v>
      </c>
      <c r="I53" s="243">
        <v>16</v>
      </c>
      <c r="J53" s="244">
        <v>106.66666666666667</v>
      </c>
      <c r="K53" s="243">
        <v>31</v>
      </c>
      <c r="L53" s="243">
        <v>13</v>
      </c>
      <c r="M53" s="243">
        <v>18</v>
      </c>
      <c r="N53" s="244">
        <v>138.46153846153845</v>
      </c>
      <c r="O53" s="243">
        <v>28</v>
      </c>
      <c r="P53" s="243">
        <v>14</v>
      </c>
      <c r="Q53" s="243">
        <v>14</v>
      </c>
      <c r="R53" s="244">
        <v>100</v>
      </c>
      <c r="S53" s="244">
        <v>100</v>
      </c>
      <c r="T53" s="244">
        <v>86.66666666666667</v>
      </c>
      <c r="U53" s="245">
        <f t="shared" si="3"/>
        <v>13.3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29</v>
      </c>
      <c r="H54" s="243">
        <v>27</v>
      </c>
      <c r="I54" s="243">
        <v>2</v>
      </c>
      <c r="J54" s="244">
        <v>7.4074074074074066</v>
      </c>
      <c r="K54" s="243">
        <v>27</v>
      </c>
      <c r="L54" s="243">
        <v>26</v>
      </c>
      <c r="M54" s="243">
        <v>1</v>
      </c>
      <c r="N54" s="244">
        <v>3.8461538461538463</v>
      </c>
      <c r="O54" s="243">
        <v>24</v>
      </c>
      <c r="P54" s="243">
        <v>26</v>
      </c>
      <c r="Q54" s="243">
        <v>-2</v>
      </c>
      <c r="R54" s="244">
        <v>-7.6923076923076925</v>
      </c>
      <c r="S54" s="244">
        <v>93.10344827586206</v>
      </c>
      <c r="T54" s="244">
        <v>96.29629629629629</v>
      </c>
      <c r="U54" s="245">
        <f t="shared" si="3"/>
        <v>-3.2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14</v>
      </c>
      <c r="H55" s="243">
        <v>18</v>
      </c>
      <c r="I55" s="243">
        <v>-4</v>
      </c>
      <c r="J55" s="244">
        <v>-22.22222222222222</v>
      </c>
      <c r="K55" s="243">
        <v>15</v>
      </c>
      <c r="L55" s="243">
        <v>16</v>
      </c>
      <c r="M55" s="243">
        <v>-1</v>
      </c>
      <c r="N55" s="244">
        <v>-6.25</v>
      </c>
      <c r="O55" s="243">
        <v>13</v>
      </c>
      <c r="P55" s="243">
        <v>22</v>
      </c>
      <c r="Q55" s="243">
        <v>-9</v>
      </c>
      <c r="R55" s="244">
        <v>-40.909090909090914</v>
      </c>
      <c r="S55" s="244">
        <v>107.14285714285714</v>
      </c>
      <c r="T55" s="244">
        <v>88.88888888888889</v>
      </c>
      <c r="U55" s="245">
        <f t="shared" si="3"/>
        <v>18.2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57</v>
      </c>
      <c r="H56" s="235">
        <v>42</v>
      </c>
      <c r="I56" s="235">
        <v>15</v>
      </c>
      <c r="J56" s="236">
        <v>35.714285714285715</v>
      </c>
      <c r="K56" s="235">
        <v>57</v>
      </c>
      <c r="L56" s="235">
        <v>40</v>
      </c>
      <c r="M56" s="235">
        <v>17</v>
      </c>
      <c r="N56" s="236">
        <v>42.5</v>
      </c>
      <c r="O56" s="235">
        <v>59</v>
      </c>
      <c r="P56" s="235">
        <v>35</v>
      </c>
      <c r="Q56" s="235">
        <v>24</v>
      </c>
      <c r="R56" s="236">
        <v>68.57142857142857</v>
      </c>
      <c r="S56" s="236">
        <v>100</v>
      </c>
      <c r="T56" s="236">
        <v>95.23809523809523</v>
      </c>
      <c r="U56" s="237">
        <f t="shared" si="3"/>
        <v>4.8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7</v>
      </c>
      <c r="H57" s="243">
        <v>5</v>
      </c>
      <c r="I57" s="243">
        <v>2</v>
      </c>
      <c r="J57" s="244">
        <v>40</v>
      </c>
      <c r="K57" s="243">
        <v>7</v>
      </c>
      <c r="L57" s="243">
        <v>4</v>
      </c>
      <c r="M57" s="243">
        <v>3</v>
      </c>
      <c r="N57" s="244">
        <v>75</v>
      </c>
      <c r="O57" s="243">
        <v>7</v>
      </c>
      <c r="P57" s="243">
        <v>4</v>
      </c>
      <c r="Q57" s="243">
        <v>3</v>
      </c>
      <c r="R57" s="244">
        <v>75</v>
      </c>
      <c r="S57" s="244">
        <v>100</v>
      </c>
      <c r="T57" s="244">
        <v>80</v>
      </c>
      <c r="U57" s="245">
        <f t="shared" si="3"/>
        <v>20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15</v>
      </c>
      <c r="H58" s="243">
        <v>11</v>
      </c>
      <c r="I58" s="243">
        <v>4</v>
      </c>
      <c r="J58" s="244">
        <v>36.36363636363637</v>
      </c>
      <c r="K58" s="243">
        <v>15</v>
      </c>
      <c r="L58" s="243">
        <v>12</v>
      </c>
      <c r="M58" s="243">
        <v>3</v>
      </c>
      <c r="N58" s="244">
        <v>25</v>
      </c>
      <c r="O58" s="243">
        <v>17</v>
      </c>
      <c r="P58" s="243">
        <v>10</v>
      </c>
      <c r="Q58" s="243">
        <v>7</v>
      </c>
      <c r="R58" s="244">
        <v>70</v>
      </c>
      <c r="S58" s="244">
        <v>100</v>
      </c>
      <c r="T58" s="244">
        <v>109.09090909090908</v>
      </c>
      <c r="U58" s="245">
        <f t="shared" si="3"/>
        <v>-9.1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23</v>
      </c>
      <c r="H59" s="243">
        <v>17</v>
      </c>
      <c r="I59" s="243">
        <v>6</v>
      </c>
      <c r="J59" s="244">
        <v>35.294117647058826</v>
      </c>
      <c r="K59" s="243">
        <v>23</v>
      </c>
      <c r="L59" s="243">
        <v>17</v>
      </c>
      <c r="M59" s="243">
        <v>6</v>
      </c>
      <c r="N59" s="244">
        <v>35.294117647058826</v>
      </c>
      <c r="O59" s="243">
        <v>23</v>
      </c>
      <c r="P59" s="243">
        <v>14</v>
      </c>
      <c r="Q59" s="243">
        <v>9</v>
      </c>
      <c r="R59" s="244">
        <v>64.28571428571429</v>
      </c>
      <c r="S59" s="244">
        <v>100</v>
      </c>
      <c r="T59" s="244">
        <v>100</v>
      </c>
      <c r="U59" s="254">
        <v>0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12</v>
      </c>
      <c r="H60" s="243">
        <v>9</v>
      </c>
      <c r="I60" s="243">
        <v>3</v>
      </c>
      <c r="J60" s="244">
        <v>33.33333333333333</v>
      </c>
      <c r="K60" s="243">
        <v>12</v>
      </c>
      <c r="L60" s="243">
        <v>7</v>
      </c>
      <c r="M60" s="243">
        <v>5</v>
      </c>
      <c r="N60" s="244">
        <v>71.42857142857143</v>
      </c>
      <c r="O60" s="243">
        <v>12</v>
      </c>
      <c r="P60" s="243">
        <v>7</v>
      </c>
      <c r="Q60" s="243">
        <v>5</v>
      </c>
      <c r="R60" s="244">
        <v>71.42857142857143</v>
      </c>
      <c r="S60" s="244">
        <v>100</v>
      </c>
      <c r="T60" s="244">
        <v>77.77777777777779</v>
      </c>
      <c r="U60" s="245">
        <f aca="true" t="shared" si="4" ref="U60:U68">ROUND((ROUND(S60,1)-ROUND(T60,1)),1)</f>
        <v>22.2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146</v>
      </c>
      <c r="H61" s="235">
        <v>131</v>
      </c>
      <c r="I61" s="235">
        <v>15</v>
      </c>
      <c r="J61" s="236">
        <v>11.450381679389313</v>
      </c>
      <c r="K61" s="235">
        <v>147</v>
      </c>
      <c r="L61" s="235">
        <v>129</v>
      </c>
      <c r="M61" s="235">
        <v>18</v>
      </c>
      <c r="N61" s="236">
        <v>13.953488372093023</v>
      </c>
      <c r="O61" s="235">
        <v>166</v>
      </c>
      <c r="P61" s="235">
        <v>123</v>
      </c>
      <c r="Q61" s="235">
        <v>43</v>
      </c>
      <c r="R61" s="236">
        <v>34.959349593495936</v>
      </c>
      <c r="S61" s="236">
        <v>100.68493150684932</v>
      </c>
      <c r="T61" s="236">
        <v>98.47328244274809</v>
      </c>
      <c r="U61" s="237">
        <f t="shared" si="4"/>
        <v>2.2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61</v>
      </c>
      <c r="H62" s="243">
        <v>48</v>
      </c>
      <c r="I62" s="243">
        <v>13</v>
      </c>
      <c r="J62" s="244">
        <v>27.083333333333332</v>
      </c>
      <c r="K62" s="243">
        <v>59</v>
      </c>
      <c r="L62" s="243">
        <v>50</v>
      </c>
      <c r="M62" s="243">
        <v>9</v>
      </c>
      <c r="N62" s="244">
        <v>18</v>
      </c>
      <c r="O62" s="243">
        <v>67</v>
      </c>
      <c r="P62" s="243">
        <v>48</v>
      </c>
      <c r="Q62" s="243">
        <v>19</v>
      </c>
      <c r="R62" s="244">
        <v>39.58333333333333</v>
      </c>
      <c r="S62" s="244">
        <v>96.72131147540983</v>
      </c>
      <c r="T62" s="244">
        <v>104.16666666666667</v>
      </c>
      <c r="U62" s="245">
        <f t="shared" si="4"/>
        <v>-7.5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10</v>
      </c>
      <c r="H63" s="243">
        <v>6</v>
      </c>
      <c r="I63" s="243">
        <v>4</v>
      </c>
      <c r="J63" s="244">
        <v>66.66666666666666</v>
      </c>
      <c r="K63" s="243">
        <v>9</v>
      </c>
      <c r="L63" s="243">
        <v>5</v>
      </c>
      <c r="M63" s="243">
        <v>4</v>
      </c>
      <c r="N63" s="244">
        <v>80</v>
      </c>
      <c r="O63" s="243">
        <v>11</v>
      </c>
      <c r="P63" s="243">
        <v>3</v>
      </c>
      <c r="Q63" s="243">
        <v>8</v>
      </c>
      <c r="R63" s="244">
        <v>266.66666666666663</v>
      </c>
      <c r="S63" s="244">
        <v>90</v>
      </c>
      <c r="T63" s="244">
        <v>83.33333333333334</v>
      </c>
      <c r="U63" s="245">
        <f t="shared" si="4"/>
        <v>6.7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9</v>
      </c>
      <c r="H64" s="243">
        <v>14</v>
      </c>
      <c r="I64" s="243">
        <v>-5</v>
      </c>
      <c r="J64" s="244">
        <v>-35.714285714285715</v>
      </c>
      <c r="K64" s="243">
        <v>10</v>
      </c>
      <c r="L64" s="243">
        <v>14</v>
      </c>
      <c r="M64" s="243">
        <v>-4</v>
      </c>
      <c r="N64" s="244">
        <v>-28.57142857142857</v>
      </c>
      <c r="O64" s="243">
        <v>10</v>
      </c>
      <c r="P64" s="243">
        <v>16</v>
      </c>
      <c r="Q64" s="243">
        <v>-6</v>
      </c>
      <c r="R64" s="244">
        <v>-37.5</v>
      </c>
      <c r="S64" s="244">
        <v>111.11111111111111</v>
      </c>
      <c r="T64" s="244">
        <v>100</v>
      </c>
      <c r="U64" s="245">
        <f t="shared" si="4"/>
        <v>11.1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18</v>
      </c>
      <c r="H65" s="243">
        <v>14</v>
      </c>
      <c r="I65" s="243">
        <v>4</v>
      </c>
      <c r="J65" s="244">
        <v>28.57142857142857</v>
      </c>
      <c r="K65" s="243">
        <v>19</v>
      </c>
      <c r="L65" s="243">
        <v>16</v>
      </c>
      <c r="M65" s="243">
        <v>3</v>
      </c>
      <c r="N65" s="244">
        <v>18.75</v>
      </c>
      <c r="O65" s="243">
        <v>33</v>
      </c>
      <c r="P65" s="243">
        <v>19</v>
      </c>
      <c r="Q65" s="243">
        <v>14</v>
      </c>
      <c r="R65" s="244">
        <v>73.68421052631578</v>
      </c>
      <c r="S65" s="244">
        <v>105.55555555555556</v>
      </c>
      <c r="T65" s="244">
        <v>114.28571428571428</v>
      </c>
      <c r="U65" s="245">
        <f t="shared" si="4"/>
        <v>-8.7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8</v>
      </c>
      <c r="H66" s="243">
        <v>7</v>
      </c>
      <c r="I66" s="243">
        <v>1</v>
      </c>
      <c r="J66" s="244">
        <v>14.285714285714285</v>
      </c>
      <c r="K66" s="243">
        <v>7</v>
      </c>
      <c r="L66" s="243">
        <v>7</v>
      </c>
      <c r="M66" s="243">
        <v>0</v>
      </c>
      <c r="N66" s="243">
        <v>0</v>
      </c>
      <c r="O66" s="243">
        <v>7</v>
      </c>
      <c r="P66" s="243">
        <v>7</v>
      </c>
      <c r="Q66" s="243">
        <v>0</v>
      </c>
      <c r="R66" s="243">
        <v>0</v>
      </c>
      <c r="S66" s="244">
        <v>87.5</v>
      </c>
      <c r="T66" s="244">
        <v>100</v>
      </c>
      <c r="U66" s="245">
        <f t="shared" si="4"/>
        <v>-12.5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5</v>
      </c>
      <c r="H67" s="243">
        <v>12</v>
      </c>
      <c r="I67" s="243">
        <v>-7</v>
      </c>
      <c r="J67" s="244">
        <v>-58.333333333333336</v>
      </c>
      <c r="K67" s="243">
        <v>6</v>
      </c>
      <c r="L67" s="243">
        <v>11</v>
      </c>
      <c r="M67" s="243">
        <v>-5</v>
      </c>
      <c r="N67" s="244">
        <v>-45.45454545454545</v>
      </c>
      <c r="O67" s="243">
        <v>5</v>
      </c>
      <c r="P67" s="243">
        <v>7</v>
      </c>
      <c r="Q67" s="243">
        <v>-2</v>
      </c>
      <c r="R67" s="244">
        <v>-28.57142857142857</v>
      </c>
      <c r="S67" s="244">
        <v>120</v>
      </c>
      <c r="T67" s="244">
        <v>91.66666666666666</v>
      </c>
      <c r="U67" s="245">
        <f t="shared" si="4"/>
        <v>28.3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17</v>
      </c>
      <c r="H68" s="243">
        <v>14</v>
      </c>
      <c r="I68" s="243">
        <v>3</v>
      </c>
      <c r="J68" s="244">
        <v>21.428571428571427</v>
      </c>
      <c r="K68" s="243">
        <v>19</v>
      </c>
      <c r="L68" s="243">
        <v>10</v>
      </c>
      <c r="M68" s="243">
        <v>9</v>
      </c>
      <c r="N68" s="244">
        <v>90</v>
      </c>
      <c r="O68" s="243">
        <v>18</v>
      </c>
      <c r="P68" s="243">
        <v>9</v>
      </c>
      <c r="Q68" s="243">
        <v>9</v>
      </c>
      <c r="R68" s="244">
        <v>100</v>
      </c>
      <c r="S68" s="244">
        <v>111.76470588235294</v>
      </c>
      <c r="T68" s="244">
        <v>71.42857142857143</v>
      </c>
      <c r="U68" s="245">
        <f t="shared" si="4"/>
        <v>40.4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18</v>
      </c>
      <c r="H69" s="260">
        <v>16</v>
      </c>
      <c r="I69" s="260">
        <v>2</v>
      </c>
      <c r="J69" s="261">
        <v>12.5</v>
      </c>
      <c r="K69" s="260">
        <v>18</v>
      </c>
      <c r="L69" s="260">
        <v>16</v>
      </c>
      <c r="M69" s="260">
        <v>2</v>
      </c>
      <c r="N69" s="261">
        <v>12.5</v>
      </c>
      <c r="O69" s="260">
        <v>15</v>
      </c>
      <c r="P69" s="260">
        <v>14</v>
      </c>
      <c r="Q69" s="260">
        <v>1</v>
      </c>
      <c r="R69" s="261">
        <v>7.142857142857142</v>
      </c>
      <c r="S69" s="261">
        <v>100</v>
      </c>
      <c r="T69" s="261">
        <v>100</v>
      </c>
      <c r="U69" s="263">
        <v>0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54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354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4278</v>
      </c>
      <c r="H10" s="226">
        <v>4567</v>
      </c>
      <c r="I10" s="226">
        <v>-289</v>
      </c>
      <c r="J10" s="227">
        <v>-6.328005255090869</v>
      </c>
      <c r="K10" s="226">
        <v>2612</v>
      </c>
      <c r="L10" s="226">
        <v>2790</v>
      </c>
      <c r="M10" s="226">
        <v>-178</v>
      </c>
      <c r="N10" s="227">
        <v>-6.379928315412187</v>
      </c>
      <c r="O10" s="226">
        <v>2813</v>
      </c>
      <c r="P10" s="226">
        <v>2985</v>
      </c>
      <c r="Q10" s="226">
        <v>-172</v>
      </c>
      <c r="R10" s="227">
        <v>-5.76214405360134</v>
      </c>
      <c r="S10" s="227">
        <v>61.05656848994857</v>
      </c>
      <c r="T10" s="227">
        <v>61.09043135537552</v>
      </c>
      <c r="U10" s="228">
        <f aca="true" t="shared" si="0" ref="U10:U36">ROUND((ROUND(S10,1)-ROUND(T10,1)),1)</f>
        <v>0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135</v>
      </c>
      <c r="H11" s="235">
        <v>176</v>
      </c>
      <c r="I11" s="235">
        <v>-41</v>
      </c>
      <c r="J11" s="236">
        <v>-23.295454545454543</v>
      </c>
      <c r="K11" s="235">
        <v>94</v>
      </c>
      <c r="L11" s="235">
        <v>123</v>
      </c>
      <c r="M11" s="235">
        <v>-29</v>
      </c>
      <c r="N11" s="236">
        <v>-23.577235772357724</v>
      </c>
      <c r="O11" s="235">
        <v>104</v>
      </c>
      <c r="P11" s="235">
        <v>126</v>
      </c>
      <c r="Q11" s="235">
        <v>-22</v>
      </c>
      <c r="R11" s="236">
        <v>-17.46031746031746</v>
      </c>
      <c r="S11" s="236">
        <v>69.62962962962963</v>
      </c>
      <c r="T11" s="236">
        <v>69.88636363636364</v>
      </c>
      <c r="U11" s="237">
        <f t="shared" si="0"/>
        <v>-0.3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92</v>
      </c>
      <c r="H12" s="243">
        <v>126</v>
      </c>
      <c r="I12" s="243">
        <v>-34</v>
      </c>
      <c r="J12" s="244">
        <v>-26.984126984126984</v>
      </c>
      <c r="K12" s="243">
        <v>65</v>
      </c>
      <c r="L12" s="243">
        <v>82</v>
      </c>
      <c r="M12" s="243">
        <v>-17</v>
      </c>
      <c r="N12" s="244">
        <v>-20.73170731707317</v>
      </c>
      <c r="O12" s="243">
        <v>65</v>
      </c>
      <c r="P12" s="243">
        <v>72</v>
      </c>
      <c r="Q12" s="243">
        <v>-7</v>
      </c>
      <c r="R12" s="244">
        <v>-9.722222222222223</v>
      </c>
      <c r="S12" s="244">
        <v>70.65217391304348</v>
      </c>
      <c r="T12" s="244">
        <v>65.07936507936508</v>
      </c>
      <c r="U12" s="245">
        <f t="shared" si="0"/>
        <v>5.6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14</v>
      </c>
      <c r="H13" s="243">
        <v>16</v>
      </c>
      <c r="I13" s="243">
        <v>-2</v>
      </c>
      <c r="J13" s="244">
        <v>-12.5</v>
      </c>
      <c r="K13" s="243">
        <v>10</v>
      </c>
      <c r="L13" s="243">
        <v>12</v>
      </c>
      <c r="M13" s="243">
        <v>-2</v>
      </c>
      <c r="N13" s="244">
        <v>-16.666666666666664</v>
      </c>
      <c r="O13" s="243">
        <v>19</v>
      </c>
      <c r="P13" s="243">
        <v>15</v>
      </c>
      <c r="Q13" s="243">
        <v>4</v>
      </c>
      <c r="R13" s="244">
        <v>26.666666666666668</v>
      </c>
      <c r="S13" s="244">
        <v>71.42857142857143</v>
      </c>
      <c r="T13" s="244">
        <v>75</v>
      </c>
      <c r="U13" s="245">
        <f t="shared" si="0"/>
        <v>-3.6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13</v>
      </c>
      <c r="H14" s="243">
        <v>14</v>
      </c>
      <c r="I14" s="243">
        <v>-1</v>
      </c>
      <c r="J14" s="244">
        <v>-7.142857142857142</v>
      </c>
      <c r="K14" s="243">
        <v>7</v>
      </c>
      <c r="L14" s="243">
        <v>14</v>
      </c>
      <c r="M14" s="243">
        <v>-7</v>
      </c>
      <c r="N14" s="244">
        <v>-50</v>
      </c>
      <c r="O14" s="243">
        <v>7</v>
      </c>
      <c r="P14" s="243">
        <v>17</v>
      </c>
      <c r="Q14" s="243">
        <v>-10</v>
      </c>
      <c r="R14" s="244">
        <v>-58.82352941176471</v>
      </c>
      <c r="S14" s="244">
        <v>53.84615384615385</v>
      </c>
      <c r="T14" s="244">
        <v>100</v>
      </c>
      <c r="U14" s="245">
        <f t="shared" si="0"/>
        <v>-46.2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14</v>
      </c>
      <c r="H15" s="243">
        <v>16</v>
      </c>
      <c r="I15" s="243">
        <v>-2</v>
      </c>
      <c r="J15" s="244">
        <v>-12.5</v>
      </c>
      <c r="K15" s="243">
        <v>11</v>
      </c>
      <c r="L15" s="243">
        <v>12</v>
      </c>
      <c r="M15" s="243">
        <v>-1</v>
      </c>
      <c r="N15" s="244">
        <v>-8.333333333333332</v>
      </c>
      <c r="O15" s="243">
        <v>12</v>
      </c>
      <c r="P15" s="243">
        <v>19</v>
      </c>
      <c r="Q15" s="243">
        <v>-7</v>
      </c>
      <c r="R15" s="244">
        <v>-36.84210526315789</v>
      </c>
      <c r="S15" s="244">
        <v>78.57142857142857</v>
      </c>
      <c r="T15" s="244">
        <v>75</v>
      </c>
      <c r="U15" s="245">
        <f t="shared" si="0"/>
        <v>3.6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2</v>
      </c>
      <c r="H16" s="243">
        <v>4</v>
      </c>
      <c r="I16" s="243">
        <v>-2</v>
      </c>
      <c r="J16" s="244">
        <v>-50</v>
      </c>
      <c r="K16" s="243">
        <v>1</v>
      </c>
      <c r="L16" s="243">
        <v>3</v>
      </c>
      <c r="M16" s="243">
        <v>-2</v>
      </c>
      <c r="N16" s="244">
        <v>-66.66666666666666</v>
      </c>
      <c r="O16" s="243">
        <v>1</v>
      </c>
      <c r="P16" s="243">
        <v>3</v>
      </c>
      <c r="Q16" s="243">
        <v>-2</v>
      </c>
      <c r="R16" s="244">
        <v>-66.66666666666666</v>
      </c>
      <c r="S16" s="244">
        <v>50</v>
      </c>
      <c r="T16" s="244">
        <v>75</v>
      </c>
      <c r="U16" s="245">
        <f t="shared" si="0"/>
        <v>-25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119</v>
      </c>
      <c r="H17" s="235">
        <v>133</v>
      </c>
      <c r="I17" s="235">
        <v>-14</v>
      </c>
      <c r="J17" s="236">
        <v>-10.526315789473683</v>
      </c>
      <c r="K17" s="235">
        <v>91</v>
      </c>
      <c r="L17" s="235">
        <v>100</v>
      </c>
      <c r="M17" s="235">
        <v>-9</v>
      </c>
      <c r="N17" s="236">
        <v>-9</v>
      </c>
      <c r="O17" s="235">
        <v>109</v>
      </c>
      <c r="P17" s="235">
        <v>102</v>
      </c>
      <c r="Q17" s="235">
        <v>7</v>
      </c>
      <c r="R17" s="236">
        <v>6.862745098039216</v>
      </c>
      <c r="S17" s="236">
        <v>76.47058823529412</v>
      </c>
      <c r="T17" s="236">
        <v>75.18796992481202</v>
      </c>
      <c r="U17" s="237">
        <f t="shared" si="0"/>
        <v>1.3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14</v>
      </c>
      <c r="H18" s="243">
        <v>11</v>
      </c>
      <c r="I18" s="243">
        <v>3</v>
      </c>
      <c r="J18" s="244">
        <v>27.27272727272727</v>
      </c>
      <c r="K18" s="243">
        <v>11</v>
      </c>
      <c r="L18" s="243">
        <v>7</v>
      </c>
      <c r="M18" s="243">
        <v>4</v>
      </c>
      <c r="N18" s="244">
        <v>57.14285714285714</v>
      </c>
      <c r="O18" s="243">
        <v>9</v>
      </c>
      <c r="P18" s="243">
        <v>6</v>
      </c>
      <c r="Q18" s="243">
        <v>3</v>
      </c>
      <c r="R18" s="244">
        <v>50</v>
      </c>
      <c r="S18" s="244">
        <v>78.57142857142857</v>
      </c>
      <c r="T18" s="244">
        <v>63.63636363636363</v>
      </c>
      <c r="U18" s="245">
        <f t="shared" si="0"/>
        <v>15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12</v>
      </c>
      <c r="H19" s="243">
        <v>14</v>
      </c>
      <c r="I19" s="243">
        <v>-2</v>
      </c>
      <c r="J19" s="244">
        <v>-14.285714285714285</v>
      </c>
      <c r="K19" s="243">
        <v>9</v>
      </c>
      <c r="L19" s="243">
        <v>11</v>
      </c>
      <c r="M19" s="243">
        <v>-2</v>
      </c>
      <c r="N19" s="244">
        <v>-18.181818181818183</v>
      </c>
      <c r="O19" s="243">
        <v>12</v>
      </c>
      <c r="P19" s="243">
        <v>14</v>
      </c>
      <c r="Q19" s="243">
        <v>-2</v>
      </c>
      <c r="R19" s="244">
        <v>-14.285714285714285</v>
      </c>
      <c r="S19" s="244">
        <v>75</v>
      </c>
      <c r="T19" s="244">
        <v>78.57142857142857</v>
      </c>
      <c r="U19" s="245">
        <f t="shared" si="0"/>
        <v>-3.6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56</v>
      </c>
      <c r="H20" s="243">
        <v>62</v>
      </c>
      <c r="I20" s="243">
        <v>-6</v>
      </c>
      <c r="J20" s="244">
        <v>-9.67741935483871</v>
      </c>
      <c r="K20" s="243">
        <v>39</v>
      </c>
      <c r="L20" s="243">
        <v>36</v>
      </c>
      <c r="M20" s="243">
        <v>3</v>
      </c>
      <c r="N20" s="244">
        <v>8.333333333333332</v>
      </c>
      <c r="O20" s="243">
        <v>45</v>
      </c>
      <c r="P20" s="243">
        <v>41</v>
      </c>
      <c r="Q20" s="243">
        <v>4</v>
      </c>
      <c r="R20" s="244">
        <v>9.75609756097561</v>
      </c>
      <c r="S20" s="244">
        <v>69.64285714285714</v>
      </c>
      <c r="T20" s="244">
        <v>58.06451612903226</v>
      </c>
      <c r="U20" s="245">
        <f t="shared" si="0"/>
        <v>11.5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6</v>
      </c>
      <c r="H21" s="243">
        <v>7</v>
      </c>
      <c r="I21" s="243">
        <v>-1</v>
      </c>
      <c r="J21" s="244">
        <v>-14.285714285714285</v>
      </c>
      <c r="K21" s="243">
        <v>5</v>
      </c>
      <c r="L21" s="243">
        <v>13</v>
      </c>
      <c r="M21" s="243">
        <v>-8</v>
      </c>
      <c r="N21" s="244">
        <v>-61.53846153846154</v>
      </c>
      <c r="O21" s="243">
        <v>6</v>
      </c>
      <c r="P21" s="243">
        <v>10</v>
      </c>
      <c r="Q21" s="243">
        <v>-4</v>
      </c>
      <c r="R21" s="244">
        <v>-40</v>
      </c>
      <c r="S21" s="244">
        <v>83.33333333333334</v>
      </c>
      <c r="T21" s="244">
        <v>185.71428571428572</v>
      </c>
      <c r="U21" s="245">
        <f t="shared" si="0"/>
        <v>-102.4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6</v>
      </c>
      <c r="H22" s="243">
        <v>10</v>
      </c>
      <c r="I22" s="243">
        <v>-4</v>
      </c>
      <c r="J22" s="244">
        <v>-40</v>
      </c>
      <c r="K22" s="243">
        <v>4</v>
      </c>
      <c r="L22" s="243">
        <v>11</v>
      </c>
      <c r="M22" s="243">
        <v>-7</v>
      </c>
      <c r="N22" s="244">
        <v>-63.63636363636363</v>
      </c>
      <c r="O22" s="243">
        <v>8</v>
      </c>
      <c r="P22" s="243">
        <v>9</v>
      </c>
      <c r="Q22" s="243">
        <v>-1</v>
      </c>
      <c r="R22" s="244">
        <v>-11.11111111111111</v>
      </c>
      <c r="S22" s="244">
        <v>66.66666666666666</v>
      </c>
      <c r="T22" s="244">
        <v>110.00000000000001</v>
      </c>
      <c r="U22" s="245">
        <f t="shared" si="0"/>
        <v>-43.3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25</v>
      </c>
      <c r="H23" s="243">
        <v>29</v>
      </c>
      <c r="I23" s="243">
        <v>-4</v>
      </c>
      <c r="J23" s="244">
        <v>-13.793103448275861</v>
      </c>
      <c r="K23" s="243">
        <v>23</v>
      </c>
      <c r="L23" s="243">
        <v>22</v>
      </c>
      <c r="M23" s="243">
        <v>1</v>
      </c>
      <c r="N23" s="244">
        <v>4.545454545454546</v>
      </c>
      <c r="O23" s="243">
        <v>29</v>
      </c>
      <c r="P23" s="243">
        <v>22</v>
      </c>
      <c r="Q23" s="243">
        <v>7</v>
      </c>
      <c r="R23" s="244">
        <v>31.818181818181817</v>
      </c>
      <c r="S23" s="244">
        <v>92</v>
      </c>
      <c r="T23" s="244">
        <v>75.86206896551724</v>
      </c>
      <c r="U23" s="245">
        <f t="shared" si="0"/>
        <v>16.1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672</v>
      </c>
      <c r="H24" s="235">
        <v>600</v>
      </c>
      <c r="I24" s="235">
        <v>72</v>
      </c>
      <c r="J24" s="236">
        <v>12</v>
      </c>
      <c r="K24" s="235">
        <v>450</v>
      </c>
      <c r="L24" s="235">
        <v>421</v>
      </c>
      <c r="M24" s="235">
        <v>29</v>
      </c>
      <c r="N24" s="236">
        <v>6.88836104513064</v>
      </c>
      <c r="O24" s="235">
        <v>462</v>
      </c>
      <c r="P24" s="235">
        <v>469</v>
      </c>
      <c r="Q24" s="235">
        <v>-7</v>
      </c>
      <c r="R24" s="236">
        <v>-1.4925373134328357</v>
      </c>
      <c r="S24" s="236">
        <v>66.96428571428571</v>
      </c>
      <c r="T24" s="236">
        <v>70.16666666666667</v>
      </c>
      <c r="U24" s="237">
        <f t="shared" si="0"/>
        <v>-3.2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1390</v>
      </c>
      <c r="H25" s="235">
        <v>1418</v>
      </c>
      <c r="I25" s="235">
        <v>-28</v>
      </c>
      <c r="J25" s="236">
        <v>-1.9746121297602257</v>
      </c>
      <c r="K25" s="235">
        <v>816</v>
      </c>
      <c r="L25" s="235">
        <v>800</v>
      </c>
      <c r="M25" s="235">
        <v>16</v>
      </c>
      <c r="N25" s="236">
        <v>2</v>
      </c>
      <c r="O25" s="235">
        <v>887</v>
      </c>
      <c r="P25" s="235">
        <v>872</v>
      </c>
      <c r="Q25" s="235">
        <v>15</v>
      </c>
      <c r="R25" s="236">
        <v>1.7201834862385321</v>
      </c>
      <c r="S25" s="236">
        <v>58.70503597122302</v>
      </c>
      <c r="T25" s="236">
        <v>56.41748942172073</v>
      </c>
      <c r="U25" s="237">
        <f t="shared" si="0"/>
        <v>2.3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114</v>
      </c>
      <c r="H26" s="243">
        <v>112</v>
      </c>
      <c r="I26" s="243">
        <v>2</v>
      </c>
      <c r="J26" s="244">
        <v>1.7857142857142856</v>
      </c>
      <c r="K26" s="243">
        <v>70</v>
      </c>
      <c r="L26" s="243">
        <v>67</v>
      </c>
      <c r="M26" s="243">
        <v>3</v>
      </c>
      <c r="N26" s="244">
        <v>4.477611940298507</v>
      </c>
      <c r="O26" s="243">
        <v>57</v>
      </c>
      <c r="P26" s="243">
        <v>58</v>
      </c>
      <c r="Q26" s="243">
        <v>-1</v>
      </c>
      <c r="R26" s="244">
        <v>-1.7241379310344827</v>
      </c>
      <c r="S26" s="244">
        <v>61.40350877192983</v>
      </c>
      <c r="T26" s="244">
        <v>59.82142857142857</v>
      </c>
      <c r="U26" s="245">
        <f t="shared" si="0"/>
        <v>1.6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59</v>
      </c>
      <c r="H27" s="243">
        <v>72</v>
      </c>
      <c r="I27" s="243">
        <v>-13</v>
      </c>
      <c r="J27" s="244">
        <v>-18.055555555555554</v>
      </c>
      <c r="K27" s="243">
        <v>31</v>
      </c>
      <c r="L27" s="243">
        <v>41</v>
      </c>
      <c r="M27" s="243">
        <v>-10</v>
      </c>
      <c r="N27" s="244">
        <v>-24.390243902439025</v>
      </c>
      <c r="O27" s="243">
        <v>44</v>
      </c>
      <c r="P27" s="243">
        <v>46</v>
      </c>
      <c r="Q27" s="243">
        <v>-2</v>
      </c>
      <c r="R27" s="244">
        <v>-4.3478260869565215</v>
      </c>
      <c r="S27" s="244">
        <v>52.54237288135594</v>
      </c>
      <c r="T27" s="244">
        <v>56.94444444444444</v>
      </c>
      <c r="U27" s="245">
        <f t="shared" si="0"/>
        <v>-4.4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58</v>
      </c>
      <c r="H28" s="243">
        <v>49</v>
      </c>
      <c r="I28" s="243">
        <v>9</v>
      </c>
      <c r="J28" s="244">
        <v>18.367346938775512</v>
      </c>
      <c r="K28" s="243">
        <v>42</v>
      </c>
      <c r="L28" s="243">
        <v>32</v>
      </c>
      <c r="M28" s="243">
        <v>10</v>
      </c>
      <c r="N28" s="244">
        <v>31.25</v>
      </c>
      <c r="O28" s="243">
        <v>38</v>
      </c>
      <c r="P28" s="243">
        <v>35</v>
      </c>
      <c r="Q28" s="243">
        <v>3</v>
      </c>
      <c r="R28" s="244">
        <v>8.571428571428571</v>
      </c>
      <c r="S28" s="244">
        <v>72.41379310344827</v>
      </c>
      <c r="T28" s="244">
        <v>65.3061224489796</v>
      </c>
      <c r="U28" s="245">
        <f t="shared" si="0"/>
        <v>7.1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397</v>
      </c>
      <c r="H29" s="243">
        <v>410</v>
      </c>
      <c r="I29" s="243">
        <v>-13</v>
      </c>
      <c r="J29" s="244">
        <v>-3.1707317073170733</v>
      </c>
      <c r="K29" s="243">
        <v>226</v>
      </c>
      <c r="L29" s="243">
        <v>208</v>
      </c>
      <c r="M29" s="243">
        <v>18</v>
      </c>
      <c r="N29" s="244">
        <v>8.653846153846153</v>
      </c>
      <c r="O29" s="243">
        <v>254</v>
      </c>
      <c r="P29" s="243">
        <v>177</v>
      </c>
      <c r="Q29" s="243">
        <v>77</v>
      </c>
      <c r="R29" s="244">
        <v>43.50282485875706</v>
      </c>
      <c r="S29" s="244">
        <v>56.92695214105793</v>
      </c>
      <c r="T29" s="244">
        <v>50.73170731707317</v>
      </c>
      <c r="U29" s="245">
        <f t="shared" si="0"/>
        <v>6.2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231</v>
      </c>
      <c r="H30" s="243">
        <v>254</v>
      </c>
      <c r="I30" s="243">
        <v>-23</v>
      </c>
      <c r="J30" s="244">
        <v>-9.05511811023622</v>
      </c>
      <c r="K30" s="243">
        <v>120</v>
      </c>
      <c r="L30" s="243">
        <v>134</v>
      </c>
      <c r="M30" s="243">
        <v>-14</v>
      </c>
      <c r="N30" s="244">
        <v>-10.44776119402985</v>
      </c>
      <c r="O30" s="243">
        <v>115</v>
      </c>
      <c r="P30" s="243">
        <v>179</v>
      </c>
      <c r="Q30" s="243">
        <v>-64</v>
      </c>
      <c r="R30" s="244">
        <v>-35.754189944134076</v>
      </c>
      <c r="S30" s="244">
        <v>51.94805194805194</v>
      </c>
      <c r="T30" s="244">
        <v>52.75590551181102</v>
      </c>
      <c r="U30" s="245">
        <f t="shared" si="0"/>
        <v>-0.9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334</v>
      </c>
      <c r="H31" s="243">
        <v>310</v>
      </c>
      <c r="I31" s="243">
        <v>24</v>
      </c>
      <c r="J31" s="244">
        <v>7.741935483870968</v>
      </c>
      <c r="K31" s="243">
        <v>186</v>
      </c>
      <c r="L31" s="243">
        <v>189</v>
      </c>
      <c r="M31" s="243">
        <v>-3</v>
      </c>
      <c r="N31" s="244">
        <v>-1.5873015873015872</v>
      </c>
      <c r="O31" s="243">
        <v>226</v>
      </c>
      <c r="P31" s="243">
        <v>224</v>
      </c>
      <c r="Q31" s="243">
        <v>2</v>
      </c>
      <c r="R31" s="244">
        <v>0.8928571428571428</v>
      </c>
      <c r="S31" s="244">
        <v>55.688622754491014</v>
      </c>
      <c r="T31" s="244">
        <v>60.967741935483865</v>
      </c>
      <c r="U31" s="245">
        <f t="shared" si="0"/>
        <v>-5.3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38</v>
      </c>
      <c r="H32" s="243">
        <v>44</v>
      </c>
      <c r="I32" s="243">
        <v>-6</v>
      </c>
      <c r="J32" s="244">
        <v>-13.636363636363635</v>
      </c>
      <c r="K32" s="243">
        <v>29</v>
      </c>
      <c r="L32" s="243">
        <v>24</v>
      </c>
      <c r="M32" s="243">
        <v>5</v>
      </c>
      <c r="N32" s="244">
        <v>20.833333333333336</v>
      </c>
      <c r="O32" s="243">
        <v>29</v>
      </c>
      <c r="P32" s="243">
        <v>29</v>
      </c>
      <c r="Q32" s="243">
        <v>0</v>
      </c>
      <c r="R32" s="243">
        <v>0</v>
      </c>
      <c r="S32" s="244">
        <v>76.31578947368422</v>
      </c>
      <c r="T32" s="244">
        <v>54.54545454545454</v>
      </c>
      <c r="U32" s="245">
        <f t="shared" si="0"/>
        <v>21.8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18</v>
      </c>
      <c r="H33" s="243">
        <v>20</v>
      </c>
      <c r="I33" s="243">
        <v>-2</v>
      </c>
      <c r="J33" s="244">
        <v>-10</v>
      </c>
      <c r="K33" s="243">
        <v>7</v>
      </c>
      <c r="L33" s="243">
        <v>11</v>
      </c>
      <c r="M33" s="243">
        <v>-4</v>
      </c>
      <c r="N33" s="244">
        <v>-36.36363636363637</v>
      </c>
      <c r="O33" s="243">
        <v>18</v>
      </c>
      <c r="P33" s="243">
        <v>15</v>
      </c>
      <c r="Q33" s="243">
        <v>3</v>
      </c>
      <c r="R33" s="244">
        <v>20</v>
      </c>
      <c r="S33" s="244">
        <v>38.88888888888889</v>
      </c>
      <c r="T33" s="244">
        <v>55.00000000000001</v>
      </c>
      <c r="U33" s="245">
        <f t="shared" si="0"/>
        <v>-16.1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38</v>
      </c>
      <c r="H34" s="243">
        <v>31</v>
      </c>
      <c r="I34" s="243">
        <v>7</v>
      </c>
      <c r="J34" s="244">
        <v>22.58064516129032</v>
      </c>
      <c r="K34" s="243">
        <v>34</v>
      </c>
      <c r="L34" s="243">
        <v>25</v>
      </c>
      <c r="M34" s="243">
        <v>9</v>
      </c>
      <c r="N34" s="244">
        <v>36</v>
      </c>
      <c r="O34" s="243">
        <v>35</v>
      </c>
      <c r="P34" s="243">
        <v>31</v>
      </c>
      <c r="Q34" s="243">
        <v>4</v>
      </c>
      <c r="R34" s="244">
        <v>12.903225806451612</v>
      </c>
      <c r="S34" s="244">
        <v>89.47368421052632</v>
      </c>
      <c r="T34" s="244">
        <v>80.64516129032258</v>
      </c>
      <c r="U34" s="245">
        <f t="shared" si="0"/>
        <v>8.9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103</v>
      </c>
      <c r="H35" s="243">
        <v>116</v>
      </c>
      <c r="I35" s="243">
        <v>-13</v>
      </c>
      <c r="J35" s="244">
        <v>-11.206896551724139</v>
      </c>
      <c r="K35" s="243">
        <v>71</v>
      </c>
      <c r="L35" s="243">
        <v>69</v>
      </c>
      <c r="M35" s="243">
        <v>2</v>
      </c>
      <c r="N35" s="244">
        <v>2.898550724637681</v>
      </c>
      <c r="O35" s="243">
        <v>71</v>
      </c>
      <c r="P35" s="243">
        <v>78</v>
      </c>
      <c r="Q35" s="243">
        <v>-7</v>
      </c>
      <c r="R35" s="244">
        <v>-8.974358974358974</v>
      </c>
      <c r="S35" s="244">
        <v>68.93203883495146</v>
      </c>
      <c r="T35" s="244">
        <v>59.48275862068966</v>
      </c>
      <c r="U35" s="245">
        <f t="shared" si="0"/>
        <v>9.4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525</v>
      </c>
      <c r="H36" s="235">
        <v>483</v>
      </c>
      <c r="I36" s="235">
        <v>42</v>
      </c>
      <c r="J36" s="236">
        <v>8.695652173913043</v>
      </c>
      <c r="K36" s="235">
        <v>288</v>
      </c>
      <c r="L36" s="235">
        <v>291</v>
      </c>
      <c r="M36" s="235">
        <v>-3</v>
      </c>
      <c r="N36" s="236">
        <v>-1.0309278350515463</v>
      </c>
      <c r="O36" s="235">
        <v>280</v>
      </c>
      <c r="P36" s="235">
        <v>306</v>
      </c>
      <c r="Q36" s="235">
        <v>-26</v>
      </c>
      <c r="R36" s="236">
        <v>-8.49673202614379</v>
      </c>
      <c r="S36" s="236">
        <v>54.85714285714286</v>
      </c>
      <c r="T36" s="236">
        <v>60.24844720496895</v>
      </c>
      <c r="U36" s="237">
        <f t="shared" si="0"/>
        <v>-5.3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11</v>
      </c>
      <c r="H37" s="243">
        <v>11</v>
      </c>
      <c r="I37" s="243">
        <v>0</v>
      </c>
      <c r="J37" s="243">
        <v>0</v>
      </c>
      <c r="K37" s="243">
        <v>9</v>
      </c>
      <c r="L37" s="243">
        <v>9</v>
      </c>
      <c r="M37" s="243">
        <v>0</v>
      </c>
      <c r="N37" s="243">
        <v>0</v>
      </c>
      <c r="O37" s="243">
        <v>14</v>
      </c>
      <c r="P37" s="243">
        <v>8</v>
      </c>
      <c r="Q37" s="243">
        <v>6</v>
      </c>
      <c r="R37" s="244">
        <v>75</v>
      </c>
      <c r="S37" s="244">
        <v>81.81818181818183</v>
      </c>
      <c r="T37" s="244">
        <v>81.81818181818183</v>
      </c>
      <c r="U37" s="254">
        <v>0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8</v>
      </c>
      <c r="H38" s="243">
        <v>12</v>
      </c>
      <c r="I38" s="243">
        <v>-4</v>
      </c>
      <c r="J38" s="244">
        <v>-33.33333333333333</v>
      </c>
      <c r="K38" s="243">
        <v>4</v>
      </c>
      <c r="L38" s="243">
        <v>13</v>
      </c>
      <c r="M38" s="243">
        <v>-9</v>
      </c>
      <c r="N38" s="244">
        <v>-69.23076923076923</v>
      </c>
      <c r="O38" s="243">
        <v>3</v>
      </c>
      <c r="P38" s="243">
        <v>18</v>
      </c>
      <c r="Q38" s="243">
        <v>-15</v>
      </c>
      <c r="R38" s="244">
        <v>-83.33333333333334</v>
      </c>
      <c r="S38" s="244">
        <v>50</v>
      </c>
      <c r="T38" s="244">
        <v>108.33333333333333</v>
      </c>
      <c r="U38" s="245">
        <f aca="true" t="shared" si="1" ref="U38:U69">ROUND((ROUND(S38,1)-ROUND(T38,1)),1)</f>
        <v>-58.3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9</v>
      </c>
      <c r="H39" s="243">
        <v>8</v>
      </c>
      <c r="I39" s="243">
        <v>1</v>
      </c>
      <c r="J39" s="244">
        <v>12.5</v>
      </c>
      <c r="K39" s="243">
        <v>10</v>
      </c>
      <c r="L39" s="243">
        <v>3</v>
      </c>
      <c r="M39" s="243">
        <v>7</v>
      </c>
      <c r="N39" s="244">
        <v>233.33333333333334</v>
      </c>
      <c r="O39" s="243">
        <v>15</v>
      </c>
      <c r="P39" s="243">
        <v>6</v>
      </c>
      <c r="Q39" s="243">
        <v>9</v>
      </c>
      <c r="R39" s="244">
        <v>150</v>
      </c>
      <c r="S39" s="244">
        <v>111.11111111111111</v>
      </c>
      <c r="T39" s="244">
        <v>37.5</v>
      </c>
      <c r="U39" s="245">
        <f t="shared" si="1"/>
        <v>73.6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72</v>
      </c>
      <c r="H40" s="243">
        <v>60</v>
      </c>
      <c r="I40" s="243">
        <v>12</v>
      </c>
      <c r="J40" s="244">
        <v>20</v>
      </c>
      <c r="K40" s="243">
        <v>48</v>
      </c>
      <c r="L40" s="243">
        <v>42</v>
      </c>
      <c r="M40" s="243">
        <v>6</v>
      </c>
      <c r="N40" s="244">
        <v>14.285714285714285</v>
      </c>
      <c r="O40" s="243">
        <v>39</v>
      </c>
      <c r="P40" s="243">
        <v>52</v>
      </c>
      <c r="Q40" s="243">
        <v>-13</v>
      </c>
      <c r="R40" s="244">
        <v>-25</v>
      </c>
      <c r="S40" s="244">
        <v>66.66666666666666</v>
      </c>
      <c r="T40" s="244">
        <v>70</v>
      </c>
      <c r="U40" s="245">
        <f t="shared" si="1"/>
        <v>-3.3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386</v>
      </c>
      <c r="H41" s="243">
        <v>358</v>
      </c>
      <c r="I41" s="243">
        <v>28</v>
      </c>
      <c r="J41" s="244">
        <v>7.82122905027933</v>
      </c>
      <c r="K41" s="243">
        <v>184</v>
      </c>
      <c r="L41" s="243">
        <v>197</v>
      </c>
      <c r="M41" s="243">
        <v>-13</v>
      </c>
      <c r="N41" s="244">
        <v>-6.598984771573605</v>
      </c>
      <c r="O41" s="243">
        <v>180</v>
      </c>
      <c r="P41" s="243">
        <v>192</v>
      </c>
      <c r="Q41" s="243">
        <v>-12</v>
      </c>
      <c r="R41" s="244">
        <v>-6.25</v>
      </c>
      <c r="S41" s="244">
        <v>47.66839378238342</v>
      </c>
      <c r="T41" s="244">
        <v>55.02793296089386</v>
      </c>
      <c r="U41" s="245">
        <f t="shared" si="1"/>
        <v>-7.3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39</v>
      </c>
      <c r="H42" s="243">
        <v>34</v>
      </c>
      <c r="I42" s="243">
        <v>5</v>
      </c>
      <c r="J42" s="244">
        <v>14.705882352941178</v>
      </c>
      <c r="K42" s="243">
        <v>33</v>
      </c>
      <c r="L42" s="243">
        <v>27</v>
      </c>
      <c r="M42" s="243">
        <v>6</v>
      </c>
      <c r="N42" s="244">
        <v>22.22222222222222</v>
      </c>
      <c r="O42" s="243">
        <v>29</v>
      </c>
      <c r="P42" s="243">
        <v>30</v>
      </c>
      <c r="Q42" s="243">
        <v>-1</v>
      </c>
      <c r="R42" s="244">
        <v>-3.3333333333333335</v>
      </c>
      <c r="S42" s="244">
        <v>84.61538461538461</v>
      </c>
      <c r="T42" s="244">
        <v>79.41176470588235</v>
      </c>
      <c r="U42" s="245">
        <f t="shared" si="1"/>
        <v>5.2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907</v>
      </c>
      <c r="H43" s="235">
        <v>1193</v>
      </c>
      <c r="I43" s="235">
        <v>-286</v>
      </c>
      <c r="J43" s="236">
        <v>-23.973176865046103</v>
      </c>
      <c r="K43" s="235">
        <v>481</v>
      </c>
      <c r="L43" s="235">
        <v>604</v>
      </c>
      <c r="M43" s="235">
        <v>-123</v>
      </c>
      <c r="N43" s="236">
        <v>-20.364238410596027</v>
      </c>
      <c r="O43" s="235">
        <v>553</v>
      </c>
      <c r="P43" s="235">
        <v>639</v>
      </c>
      <c r="Q43" s="235">
        <v>-86</v>
      </c>
      <c r="R43" s="236">
        <v>-13.458528951486699</v>
      </c>
      <c r="S43" s="236">
        <v>53.03197353914002</v>
      </c>
      <c r="T43" s="236">
        <v>50.62866722548198</v>
      </c>
      <c r="U43" s="237">
        <f t="shared" si="1"/>
        <v>2.4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32</v>
      </c>
      <c r="H44" s="243">
        <v>29</v>
      </c>
      <c r="I44" s="243">
        <v>3</v>
      </c>
      <c r="J44" s="244">
        <v>10.344827586206897</v>
      </c>
      <c r="K44" s="243">
        <v>23</v>
      </c>
      <c r="L44" s="243">
        <v>23</v>
      </c>
      <c r="M44" s="243">
        <v>0</v>
      </c>
      <c r="N44" s="243">
        <v>0</v>
      </c>
      <c r="O44" s="243">
        <v>40</v>
      </c>
      <c r="P44" s="243">
        <v>37</v>
      </c>
      <c r="Q44" s="243">
        <v>3</v>
      </c>
      <c r="R44" s="244">
        <v>8.108108108108109</v>
      </c>
      <c r="S44" s="244">
        <v>71.875</v>
      </c>
      <c r="T44" s="244">
        <v>79.3103448275862</v>
      </c>
      <c r="U44" s="245">
        <f t="shared" si="1"/>
        <v>-7.4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90</v>
      </c>
      <c r="H45" s="243">
        <v>95</v>
      </c>
      <c r="I45" s="243">
        <v>-5</v>
      </c>
      <c r="J45" s="244">
        <v>-5.263157894736842</v>
      </c>
      <c r="K45" s="243">
        <v>74</v>
      </c>
      <c r="L45" s="243">
        <v>71</v>
      </c>
      <c r="M45" s="243">
        <v>3</v>
      </c>
      <c r="N45" s="244">
        <v>4.225352112676056</v>
      </c>
      <c r="O45" s="243">
        <v>74</v>
      </c>
      <c r="P45" s="243">
        <v>78</v>
      </c>
      <c r="Q45" s="243">
        <v>-4</v>
      </c>
      <c r="R45" s="244">
        <v>-5.128205128205128</v>
      </c>
      <c r="S45" s="244">
        <v>82.22222222222221</v>
      </c>
      <c r="T45" s="244">
        <v>74.73684210526315</v>
      </c>
      <c r="U45" s="245">
        <f t="shared" si="1"/>
        <v>7.5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543</v>
      </c>
      <c r="H46" s="243">
        <v>679</v>
      </c>
      <c r="I46" s="243">
        <v>-136</v>
      </c>
      <c r="J46" s="244">
        <v>-20.029455081001473</v>
      </c>
      <c r="K46" s="243">
        <v>251</v>
      </c>
      <c r="L46" s="243">
        <v>283</v>
      </c>
      <c r="M46" s="243">
        <v>-32</v>
      </c>
      <c r="N46" s="244">
        <v>-11.307420494699647</v>
      </c>
      <c r="O46" s="243">
        <v>274</v>
      </c>
      <c r="P46" s="243">
        <v>297</v>
      </c>
      <c r="Q46" s="243">
        <v>-23</v>
      </c>
      <c r="R46" s="244">
        <v>-7.744107744107744</v>
      </c>
      <c r="S46" s="244">
        <v>46.224677716390424</v>
      </c>
      <c r="T46" s="244">
        <v>41.67893961708395</v>
      </c>
      <c r="U46" s="245">
        <f t="shared" si="1"/>
        <v>4.5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204</v>
      </c>
      <c r="H47" s="243">
        <v>329</v>
      </c>
      <c r="I47" s="243">
        <v>-125</v>
      </c>
      <c r="J47" s="244">
        <v>-37.99392097264438</v>
      </c>
      <c r="K47" s="243">
        <v>104</v>
      </c>
      <c r="L47" s="243">
        <v>179</v>
      </c>
      <c r="M47" s="243">
        <v>-75</v>
      </c>
      <c r="N47" s="244">
        <v>-41.899441340782126</v>
      </c>
      <c r="O47" s="243">
        <v>126</v>
      </c>
      <c r="P47" s="243">
        <v>163</v>
      </c>
      <c r="Q47" s="243">
        <v>-37</v>
      </c>
      <c r="R47" s="244">
        <v>-22.699386503067483</v>
      </c>
      <c r="S47" s="244">
        <v>50.98039215686274</v>
      </c>
      <c r="T47" s="244">
        <v>54.40729483282675</v>
      </c>
      <c r="U47" s="245">
        <f t="shared" si="1"/>
        <v>-3.4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22</v>
      </c>
      <c r="H48" s="243">
        <v>37</v>
      </c>
      <c r="I48" s="243">
        <v>-15</v>
      </c>
      <c r="J48" s="244">
        <v>-40.54054054054054</v>
      </c>
      <c r="K48" s="243">
        <v>16</v>
      </c>
      <c r="L48" s="243">
        <v>31</v>
      </c>
      <c r="M48" s="243">
        <v>-15</v>
      </c>
      <c r="N48" s="244">
        <v>-48.38709677419355</v>
      </c>
      <c r="O48" s="243">
        <v>19</v>
      </c>
      <c r="P48" s="243">
        <v>29</v>
      </c>
      <c r="Q48" s="243">
        <v>-10</v>
      </c>
      <c r="R48" s="244">
        <v>-34.48275862068966</v>
      </c>
      <c r="S48" s="244">
        <v>72.72727272727273</v>
      </c>
      <c r="T48" s="244">
        <v>83.78378378378379</v>
      </c>
      <c r="U48" s="245">
        <f t="shared" si="1"/>
        <v>-11.1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16</v>
      </c>
      <c r="H49" s="243">
        <v>24</v>
      </c>
      <c r="I49" s="243">
        <v>-8</v>
      </c>
      <c r="J49" s="244">
        <v>-33.33333333333333</v>
      </c>
      <c r="K49" s="243">
        <v>13</v>
      </c>
      <c r="L49" s="243">
        <v>17</v>
      </c>
      <c r="M49" s="243">
        <v>-4</v>
      </c>
      <c r="N49" s="244">
        <v>-23.52941176470588</v>
      </c>
      <c r="O49" s="243">
        <v>20</v>
      </c>
      <c r="P49" s="243">
        <v>35</v>
      </c>
      <c r="Q49" s="243">
        <v>-15</v>
      </c>
      <c r="R49" s="244">
        <v>-42.857142857142854</v>
      </c>
      <c r="S49" s="244">
        <v>81.25</v>
      </c>
      <c r="T49" s="244">
        <v>70.83333333333334</v>
      </c>
      <c r="U49" s="245">
        <f t="shared" si="1"/>
        <v>10.5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131</v>
      </c>
      <c r="H50" s="235">
        <v>135</v>
      </c>
      <c r="I50" s="235">
        <v>-4</v>
      </c>
      <c r="J50" s="236">
        <v>-2.9629629629629632</v>
      </c>
      <c r="K50" s="235">
        <v>102</v>
      </c>
      <c r="L50" s="235">
        <v>117</v>
      </c>
      <c r="M50" s="235">
        <v>-15</v>
      </c>
      <c r="N50" s="236">
        <v>-12.82051282051282</v>
      </c>
      <c r="O50" s="235">
        <v>114</v>
      </c>
      <c r="P50" s="235">
        <v>140</v>
      </c>
      <c r="Q50" s="235">
        <v>-26</v>
      </c>
      <c r="R50" s="236">
        <v>-18.571428571428573</v>
      </c>
      <c r="S50" s="236">
        <v>77.86259541984732</v>
      </c>
      <c r="T50" s="236">
        <v>86.66666666666667</v>
      </c>
      <c r="U50" s="237">
        <f t="shared" si="1"/>
        <v>-8.8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8</v>
      </c>
      <c r="H51" s="243">
        <v>9</v>
      </c>
      <c r="I51" s="243">
        <v>-1</v>
      </c>
      <c r="J51" s="244">
        <v>-11.11111111111111</v>
      </c>
      <c r="K51" s="243">
        <v>6</v>
      </c>
      <c r="L51" s="243">
        <v>9</v>
      </c>
      <c r="M51" s="243">
        <v>-3</v>
      </c>
      <c r="N51" s="244">
        <v>-33.33333333333333</v>
      </c>
      <c r="O51" s="243">
        <v>5</v>
      </c>
      <c r="P51" s="243">
        <v>10</v>
      </c>
      <c r="Q51" s="243">
        <v>-5</v>
      </c>
      <c r="R51" s="244">
        <v>-50</v>
      </c>
      <c r="S51" s="244">
        <v>75</v>
      </c>
      <c r="T51" s="244">
        <v>100</v>
      </c>
      <c r="U51" s="245">
        <f t="shared" si="1"/>
        <v>-25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9</v>
      </c>
      <c r="H52" s="243">
        <v>8</v>
      </c>
      <c r="I52" s="243">
        <v>1</v>
      </c>
      <c r="J52" s="244">
        <v>12.5</v>
      </c>
      <c r="K52" s="243">
        <v>8</v>
      </c>
      <c r="L52" s="243">
        <v>7</v>
      </c>
      <c r="M52" s="243">
        <v>1</v>
      </c>
      <c r="N52" s="244">
        <v>14.285714285714285</v>
      </c>
      <c r="O52" s="243">
        <v>13</v>
      </c>
      <c r="P52" s="243">
        <v>4</v>
      </c>
      <c r="Q52" s="243">
        <v>9</v>
      </c>
      <c r="R52" s="244">
        <v>225</v>
      </c>
      <c r="S52" s="244">
        <v>88.88888888888889</v>
      </c>
      <c r="T52" s="244">
        <v>87.5</v>
      </c>
      <c r="U52" s="245">
        <f t="shared" si="1"/>
        <v>1.4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35</v>
      </c>
      <c r="H53" s="243">
        <v>23</v>
      </c>
      <c r="I53" s="243">
        <v>12</v>
      </c>
      <c r="J53" s="244">
        <v>52.17391304347826</v>
      </c>
      <c r="K53" s="243">
        <v>31</v>
      </c>
      <c r="L53" s="243">
        <v>22</v>
      </c>
      <c r="M53" s="243">
        <v>9</v>
      </c>
      <c r="N53" s="244">
        <v>40.909090909090914</v>
      </c>
      <c r="O53" s="243">
        <v>34</v>
      </c>
      <c r="P53" s="243">
        <v>25</v>
      </c>
      <c r="Q53" s="243">
        <v>9</v>
      </c>
      <c r="R53" s="244">
        <v>36</v>
      </c>
      <c r="S53" s="244">
        <v>88.57142857142857</v>
      </c>
      <c r="T53" s="244">
        <v>95.65217391304348</v>
      </c>
      <c r="U53" s="245">
        <f t="shared" si="1"/>
        <v>-7.1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56</v>
      </c>
      <c r="H54" s="243">
        <v>74</v>
      </c>
      <c r="I54" s="243">
        <v>-18</v>
      </c>
      <c r="J54" s="244">
        <v>-24.324324324324326</v>
      </c>
      <c r="K54" s="243">
        <v>34</v>
      </c>
      <c r="L54" s="243">
        <v>60</v>
      </c>
      <c r="M54" s="243">
        <v>-26</v>
      </c>
      <c r="N54" s="244">
        <v>-43.333333333333336</v>
      </c>
      <c r="O54" s="243">
        <v>36</v>
      </c>
      <c r="P54" s="243">
        <v>79</v>
      </c>
      <c r="Q54" s="243">
        <v>-43</v>
      </c>
      <c r="R54" s="244">
        <v>-54.43037974683544</v>
      </c>
      <c r="S54" s="244">
        <v>60.71428571428571</v>
      </c>
      <c r="T54" s="244">
        <v>81.08108108108108</v>
      </c>
      <c r="U54" s="245">
        <f t="shared" si="1"/>
        <v>-20.4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23</v>
      </c>
      <c r="H55" s="243">
        <v>21</v>
      </c>
      <c r="I55" s="243">
        <v>2</v>
      </c>
      <c r="J55" s="244">
        <v>9.523809523809524</v>
      </c>
      <c r="K55" s="243">
        <v>23</v>
      </c>
      <c r="L55" s="243">
        <v>19</v>
      </c>
      <c r="M55" s="243">
        <v>4</v>
      </c>
      <c r="N55" s="244">
        <v>21.052631578947366</v>
      </c>
      <c r="O55" s="243">
        <v>26</v>
      </c>
      <c r="P55" s="243">
        <v>22</v>
      </c>
      <c r="Q55" s="243">
        <v>4</v>
      </c>
      <c r="R55" s="244">
        <v>18.181818181818183</v>
      </c>
      <c r="S55" s="244">
        <v>100</v>
      </c>
      <c r="T55" s="244">
        <v>90.47619047619048</v>
      </c>
      <c r="U55" s="245">
        <f t="shared" si="1"/>
        <v>9.5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59</v>
      </c>
      <c r="H56" s="235">
        <v>75</v>
      </c>
      <c r="I56" s="235">
        <v>-16</v>
      </c>
      <c r="J56" s="236">
        <v>-21.333333333333336</v>
      </c>
      <c r="K56" s="235">
        <v>54</v>
      </c>
      <c r="L56" s="235">
        <v>64</v>
      </c>
      <c r="M56" s="235">
        <v>-10</v>
      </c>
      <c r="N56" s="236">
        <v>-15.625</v>
      </c>
      <c r="O56" s="235">
        <v>52</v>
      </c>
      <c r="P56" s="235">
        <v>64</v>
      </c>
      <c r="Q56" s="235">
        <v>-12</v>
      </c>
      <c r="R56" s="236">
        <v>-18.75</v>
      </c>
      <c r="S56" s="236">
        <v>91.52542372881356</v>
      </c>
      <c r="T56" s="236">
        <v>85.33333333333334</v>
      </c>
      <c r="U56" s="237">
        <f t="shared" si="1"/>
        <v>6.2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4</v>
      </c>
      <c r="H57" s="243">
        <v>9</v>
      </c>
      <c r="I57" s="243">
        <v>-5</v>
      </c>
      <c r="J57" s="244">
        <v>-55.55555555555556</v>
      </c>
      <c r="K57" s="243">
        <v>2</v>
      </c>
      <c r="L57" s="243">
        <v>9</v>
      </c>
      <c r="M57" s="243">
        <v>-7</v>
      </c>
      <c r="N57" s="244">
        <v>-77.77777777777779</v>
      </c>
      <c r="O57" s="243">
        <v>4</v>
      </c>
      <c r="P57" s="243">
        <v>9</v>
      </c>
      <c r="Q57" s="243">
        <v>-5</v>
      </c>
      <c r="R57" s="244">
        <v>-55.55555555555556</v>
      </c>
      <c r="S57" s="244">
        <v>50</v>
      </c>
      <c r="T57" s="244">
        <v>100</v>
      </c>
      <c r="U57" s="245">
        <f t="shared" si="1"/>
        <v>-50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13</v>
      </c>
      <c r="H58" s="243">
        <v>22</v>
      </c>
      <c r="I58" s="243">
        <v>-9</v>
      </c>
      <c r="J58" s="244">
        <v>-40.909090909090914</v>
      </c>
      <c r="K58" s="243">
        <v>10</v>
      </c>
      <c r="L58" s="243">
        <v>20</v>
      </c>
      <c r="M58" s="243">
        <v>-10</v>
      </c>
      <c r="N58" s="244">
        <v>-50</v>
      </c>
      <c r="O58" s="243">
        <v>6</v>
      </c>
      <c r="P58" s="243">
        <v>19</v>
      </c>
      <c r="Q58" s="243">
        <v>-13</v>
      </c>
      <c r="R58" s="244">
        <v>-68.42105263157895</v>
      </c>
      <c r="S58" s="244">
        <v>76.92307692307693</v>
      </c>
      <c r="T58" s="244">
        <v>90.9090909090909</v>
      </c>
      <c r="U58" s="245">
        <f t="shared" si="1"/>
        <v>-14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26</v>
      </c>
      <c r="H59" s="243">
        <v>19</v>
      </c>
      <c r="I59" s="243">
        <v>7</v>
      </c>
      <c r="J59" s="244">
        <v>36.84210526315789</v>
      </c>
      <c r="K59" s="243">
        <v>26</v>
      </c>
      <c r="L59" s="243">
        <v>13</v>
      </c>
      <c r="M59" s="243">
        <v>13</v>
      </c>
      <c r="N59" s="244">
        <v>100</v>
      </c>
      <c r="O59" s="243">
        <v>26</v>
      </c>
      <c r="P59" s="243">
        <v>21</v>
      </c>
      <c r="Q59" s="243">
        <v>5</v>
      </c>
      <c r="R59" s="244">
        <v>23.809523809523807</v>
      </c>
      <c r="S59" s="244">
        <v>100</v>
      </c>
      <c r="T59" s="244">
        <v>68.42105263157895</v>
      </c>
      <c r="U59" s="245">
        <f t="shared" si="1"/>
        <v>31.6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16</v>
      </c>
      <c r="H60" s="243">
        <v>25</v>
      </c>
      <c r="I60" s="243">
        <v>-9</v>
      </c>
      <c r="J60" s="244">
        <v>-36</v>
      </c>
      <c r="K60" s="243">
        <v>16</v>
      </c>
      <c r="L60" s="243">
        <v>22</v>
      </c>
      <c r="M60" s="243">
        <v>-6</v>
      </c>
      <c r="N60" s="244">
        <v>-27.27272727272727</v>
      </c>
      <c r="O60" s="243">
        <v>16</v>
      </c>
      <c r="P60" s="243">
        <v>15</v>
      </c>
      <c r="Q60" s="243">
        <v>1</v>
      </c>
      <c r="R60" s="244">
        <v>6.666666666666667</v>
      </c>
      <c r="S60" s="244">
        <v>100</v>
      </c>
      <c r="T60" s="244">
        <v>88</v>
      </c>
      <c r="U60" s="245">
        <f t="shared" si="1"/>
        <v>12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340</v>
      </c>
      <c r="H61" s="235">
        <v>354</v>
      </c>
      <c r="I61" s="235">
        <v>-14</v>
      </c>
      <c r="J61" s="236">
        <v>-3.954802259887006</v>
      </c>
      <c r="K61" s="235">
        <v>236</v>
      </c>
      <c r="L61" s="235">
        <v>270</v>
      </c>
      <c r="M61" s="235">
        <v>-34</v>
      </c>
      <c r="N61" s="236">
        <v>-12.592592592592592</v>
      </c>
      <c r="O61" s="235">
        <v>252</v>
      </c>
      <c r="P61" s="235">
        <v>267</v>
      </c>
      <c r="Q61" s="235">
        <v>-15</v>
      </c>
      <c r="R61" s="236">
        <v>-5.617977528089887</v>
      </c>
      <c r="S61" s="236">
        <v>69.41176470588235</v>
      </c>
      <c r="T61" s="236">
        <v>76.27118644067797</v>
      </c>
      <c r="U61" s="237">
        <f t="shared" si="1"/>
        <v>-6.9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218</v>
      </c>
      <c r="H62" s="243">
        <v>220</v>
      </c>
      <c r="I62" s="243">
        <v>-2</v>
      </c>
      <c r="J62" s="244">
        <v>-0.9090909090909091</v>
      </c>
      <c r="K62" s="243">
        <v>138</v>
      </c>
      <c r="L62" s="243">
        <v>150</v>
      </c>
      <c r="M62" s="243">
        <v>-12</v>
      </c>
      <c r="N62" s="244">
        <v>-8</v>
      </c>
      <c r="O62" s="243">
        <v>134</v>
      </c>
      <c r="P62" s="243">
        <v>126</v>
      </c>
      <c r="Q62" s="243">
        <v>8</v>
      </c>
      <c r="R62" s="244">
        <v>6.349206349206349</v>
      </c>
      <c r="S62" s="244">
        <v>63.30275229357798</v>
      </c>
      <c r="T62" s="244">
        <v>68.18181818181817</v>
      </c>
      <c r="U62" s="245">
        <f t="shared" si="1"/>
        <v>-4.9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13</v>
      </c>
      <c r="H63" s="243">
        <v>14</v>
      </c>
      <c r="I63" s="243">
        <v>-1</v>
      </c>
      <c r="J63" s="244">
        <v>-7.142857142857142</v>
      </c>
      <c r="K63" s="243">
        <v>8</v>
      </c>
      <c r="L63" s="243">
        <v>12</v>
      </c>
      <c r="M63" s="243">
        <v>-4</v>
      </c>
      <c r="N63" s="244">
        <v>-33.33333333333333</v>
      </c>
      <c r="O63" s="243">
        <v>9</v>
      </c>
      <c r="P63" s="243">
        <v>17</v>
      </c>
      <c r="Q63" s="243">
        <v>-8</v>
      </c>
      <c r="R63" s="244">
        <v>-47.05882352941176</v>
      </c>
      <c r="S63" s="244">
        <v>61.53846153846154</v>
      </c>
      <c r="T63" s="244">
        <v>85.71428571428571</v>
      </c>
      <c r="U63" s="245">
        <f t="shared" si="1"/>
        <v>-24.2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8</v>
      </c>
      <c r="H64" s="243">
        <v>13</v>
      </c>
      <c r="I64" s="243">
        <v>-5</v>
      </c>
      <c r="J64" s="244">
        <v>-38.46153846153847</v>
      </c>
      <c r="K64" s="243">
        <v>9</v>
      </c>
      <c r="L64" s="243">
        <v>10</v>
      </c>
      <c r="M64" s="243">
        <v>-1</v>
      </c>
      <c r="N64" s="244">
        <v>-10</v>
      </c>
      <c r="O64" s="243">
        <v>14</v>
      </c>
      <c r="P64" s="243">
        <v>9</v>
      </c>
      <c r="Q64" s="243">
        <v>5</v>
      </c>
      <c r="R64" s="244">
        <v>55.55555555555556</v>
      </c>
      <c r="S64" s="244">
        <v>112.5</v>
      </c>
      <c r="T64" s="244">
        <v>76.92307692307693</v>
      </c>
      <c r="U64" s="245">
        <f t="shared" si="1"/>
        <v>35.6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22</v>
      </c>
      <c r="H65" s="243">
        <v>37</v>
      </c>
      <c r="I65" s="243">
        <v>-15</v>
      </c>
      <c r="J65" s="244">
        <v>-40.54054054054054</v>
      </c>
      <c r="K65" s="243">
        <v>20</v>
      </c>
      <c r="L65" s="243">
        <v>35</v>
      </c>
      <c r="M65" s="243">
        <v>-15</v>
      </c>
      <c r="N65" s="244">
        <v>-42.857142857142854</v>
      </c>
      <c r="O65" s="243">
        <v>31</v>
      </c>
      <c r="P65" s="243">
        <v>40</v>
      </c>
      <c r="Q65" s="243">
        <v>-9</v>
      </c>
      <c r="R65" s="244">
        <v>-22.5</v>
      </c>
      <c r="S65" s="244">
        <v>90.9090909090909</v>
      </c>
      <c r="T65" s="244">
        <v>94.5945945945946</v>
      </c>
      <c r="U65" s="245">
        <f t="shared" si="1"/>
        <v>-3.7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16</v>
      </c>
      <c r="H66" s="243">
        <v>10</v>
      </c>
      <c r="I66" s="243">
        <v>6</v>
      </c>
      <c r="J66" s="244">
        <v>60</v>
      </c>
      <c r="K66" s="243">
        <v>17</v>
      </c>
      <c r="L66" s="243">
        <v>7</v>
      </c>
      <c r="M66" s="243">
        <v>10</v>
      </c>
      <c r="N66" s="244">
        <v>142.85714285714286</v>
      </c>
      <c r="O66" s="243">
        <v>10</v>
      </c>
      <c r="P66" s="243">
        <v>9</v>
      </c>
      <c r="Q66" s="243">
        <v>1</v>
      </c>
      <c r="R66" s="244">
        <v>11.11111111111111</v>
      </c>
      <c r="S66" s="244">
        <v>106.25</v>
      </c>
      <c r="T66" s="244">
        <v>70</v>
      </c>
      <c r="U66" s="245">
        <f t="shared" si="1"/>
        <v>36.3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9</v>
      </c>
      <c r="H67" s="243">
        <v>10</v>
      </c>
      <c r="I67" s="243">
        <v>-1</v>
      </c>
      <c r="J67" s="244">
        <v>-10</v>
      </c>
      <c r="K67" s="243">
        <v>7</v>
      </c>
      <c r="L67" s="243">
        <v>9</v>
      </c>
      <c r="M67" s="243">
        <v>-2</v>
      </c>
      <c r="N67" s="244">
        <v>-22.22222222222222</v>
      </c>
      <c r="O67" s="243">
        <v>13</v>
      </c>
      <c r="P67" s="243">
        <v>15</v>
      </c>
      <c r="Q67" s="243">
        <v>-2</v>
      </c>
      <c r="R67" s="244">
        <v>-13.333333333333334</v>
      </c>
      <c r="S67" s="244">
        <v>77.77777777777779</v>
      </c>
      <c r="T67" s="244">
        <v>90</v>
      </c>
      <c r="U67" s="245">
        <f t="shared" si="1"/>
        <v>-12.2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16</v>
      </c>
      <c r="H68" s="243">
        <v>16</v>
      </c>
      <c r="I68" s="243">
        <v>0</v>
      </c>
      <c r="J68" s="243">
        <v>0</v>
      </c>
      <c r="K68" s="243">
        <v>11</v>
      </c>
      <c r="L68" s="243">
        <v>15</v>
      </c>
      <c r="M68" s="243">
        <v>-4</v>
      </c>
      <c r="N68" s="244">
        <v>-26.666666666666668</v>
      </c>
      <c r="O68" s="243">
        <v>9</v>
      </c>
      <c r="P68" s="243">
        <v>13</v>
      </c>
      <c r="Q68" s="243">
        <v>-4</v>
      </c>
      <c r="R68" s="244">
        <v>-30.76923076923077</v>
      </c>
      <c r="S68" s="244">
        <v>68.75</v>
      </c>
      <c r="T68" s="244">
        <v>93.75</v>
      </c>
      <c r="U68" s="245">
        <f t="shared" si="1"/>
        <v>-25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38</v>
      </c>
      <c r="H69" s="260">
        <v>34</v>
      </c>
      <c r="I69" s="260">
        <v>4</v>
      </c>
      <c r="J69" s="261">
        <v>11.76470588235294</v>
      </c>
      <c r="K69" s="260">
        <v>26</v>
      </c>
      <c r="L69" s="260">
        <v>32</v>
      </c>
      <c r="M69" s="260">
        <v>-6</v>
      </c>
      <c r="N69" s="261">
        <v>-18.75</v>
      </c>
      <c r="O69" s="260">
        <v>32</v>
      </c>
      <c r="P69" s="260">
        <v>38</v>
      </c>
      <c r="Q69" s="260">
        <v>-6</v>
      </c>
      <c r="R69" s="261">
        <v>-15.789473684210526</v>
      </c>
      <c r="S69" s="261">
        <v>68.42105263157895</v>
      </c>
      <c r="T69" s="261">
        <v>94.11764705882352</v>
      </c>
      <c r="U69" s="262">
        <f t="shared" si="1"/>
        <v>-25.7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RowColHeaders="0" tabSelected="1" zoomScale="70" zoomScaleNormal="70" zoomScaleSheetLayoutView="75" zoomScalePageLayoutView="0" workbookViewId="0" topLeftCell="A1">
      <pane xSplit="6" ySplit="9" topLeftCell="G10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10.421875" defaultRowHeight="22.5" customHeight="1"/>
  <cols>
    <col min="1" max="1" width="1.421875" style="174" customWidth="1"/>
    <col min="2" max="2" width="2.57421875" style="174" customWidth="1"/>
    <col min="3" max="4" width="1.421875" style="174" customWidth="1"/>
    <col min="5" max="5" width="7.57421875" style="264" customWidth="1"/>
    <col min="6" max="6" width="1.421875" style="174" customWidth="1"/>
    <col min="7" max="24" width="10.421875" style="229" customWidth="1"/>
    <col min="25" max="16384" width="10.421875" style="229" customWidth="1"/>
  </cols>
  <sheetData>
    <row r="1" spans="1:22" s="178" customFormat="1" ht="18" customHeight="1">
      <c r="A1" s="174"/>
      <c r="B1" s="175" t="s">
        <v>222</v>
      </c>
      <c r="C1" s="174"/>
      <c r="D1" s="174"/>
      <c r="E1" s="264"/>
      <c r="F1" s="174"/>
      <c r="G1" s="176"/>
      <c r="H1" s="177" t="s">
        <v>221</v>
      </c>
      <c r="L1" s="176"/>
      <c r="M1" s="176"/>
      <c r="N1" s="176"/>
      <c r="O1" s="176"/>
      <c r="P1" s="176"/>
      <c r="Q1" s="176"/>
      <c r="R1" s="176"/>
      <c r="S1" s="487"/>
      <c r="T1" s="487"/>
      <c r="U1" s="487"/>
      <c r="V1" s="487"/>
    </row>
    <row r="2" spans="1:21" s="178" customFormat="1" ht="18" customHeight="1">
      <c r="A2" s="179"/>
      <c r="B2" s="180"/>
      <c r="C2" s="180"/>
      <c r="D2" s="180"/>
      <c r="E2" s="265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217"/>
      <c r="T2" s="180"/>
      <c r="U2" s="180"/>
    </row>
    <row r="3" spans="1:21" s="178" customFormat="1" ht="13.5" customHeight="1" thickBot="1">
      <c r="A3" s="179"/>
      <c r="B3" s="179"/>
      <c r="C3" s="179"/>
      <c r="D3" s="179"/>
      <c r="E3" s="266"/>
      <c r="F3" s="179"/>
      <c r="G3" s="176"/>
      <c r="H3" s="176"/>
      <c r="I3" s="176"/>
      <c r="J3" s="182"/>
      <c r="K3" s="176"/>
      <c r="L3" s="176"/>
      <c r="M3" s="176"/>
      <c r="N3" s="176"/>
      <c r="O3" s="176"/>
      <c r="P3" s="176"/>
      <c r="Q3" s="176"/>
      <c r="R3" s="176"/>
      <c r="T3" s="176"/>
      <c r="U3" s="176"/>
    </row>
    <row r="4" spans="1:21" s="197" customFormat="1" ht="13.5" customHeight="1">
      <c r="A4" s="185"/>
      <c r="B4" s="186"/>
      <c r="C4" s="186"/>
      <c r="D4" s="218"/>
      <c r="E4" s="267"/>
      <c r="F4" s="186"/>
      <c r="G4" s="445" t="s">
        <v>223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7"/>
    </row>
    <row r="5" spans="1:21" s="197" customFormat="1" ht="13.5" customHeight="1">
      <c r="A5" s="187"/>
      <c r="B5" s="179"/>
      <c r="C5" s="179"/>
      <c r="D5" s="188"/>
      <c r="E5" s="268"/>
      <c r="F5" s="179"/>
      <c r="G5" s="448" t="s">
        <v>2</v>
      </c>
      <c r="H5" s="449"/>
      <c r="I5" s="449"/>
      <c r="J5" s="450"/>
      <c r="K5" s="451" t="s">
        <v>3</v>
      </c>
      <c r="L5" s="449"/>
      <c r="M5" s="449"/>
      <c r="N5" s="450"/>
      <c r="O5" s="451" t="s">
        <v>5</v>
      </c>
      <c r="P5" s="449"/>
      <c r="Q5" s="449"/>
      <c r="R5" s="450"/>
      <c r="S5" s="451" t="s">
        <v>4</v>
      </c>
      <c r="T5" s="449"/>
      <c r="U5" s="452"/>
    </row>
    <row r="6" spans="1:21" s="197" customFormat="1" ht="13.5" customHeight="1">
      <c r="A6" s="187"/>
      <c r="B6" s="179"/>
      <c r="C6" s="179"/>
      <c r="D6" s="188"/>
      <c r="E6" s="268"/>
      <c r="F6" s="179"/>
      <c r="G6" s="466" t="s">
        <v>8</v>
      </c>
      <c r="H6" s="457" t="s">
        <v>9</v>
      </c>
      <c r="I6" s="453" t="s">
        <v>10</v>
      </c>
      <c r="J6" s="454"/>
      <c r="K6" s="457" t="str">
        <f>G6</f>
        <v>平成２０年</v>
      </c>
      <c r="L6" s="457" t="str">
        <f>H6</f>
        <v>平成１９年</v>
      </c>
      <c r="M6" s="453" t="s">
        <v>10</v>
      </c>
      <c r="N6" s="454"/>
      <c r="O6" s="457" t="str">
        <f>K6</f>
        <v>平成２０年</v>
      </c>
      <c r="P6" s="457" t="str">
        <f>L6</f>
        <v>平成１９年</v>
      </c>
      <c r="Q6" s="453" t="s">
        <v>10</v>
      </c>
      <c r="R6" s="454"/>
      <c r="S6" s="457" t="str">
        <f>O6</f>
        <v>平成２０年</v>
      </c>
      <c r="T6" s="457" t="str">
        <f>P6</f>
        <v>平成１９年</v>
      </c>
      <c r="U6" s="459" t="s">
        <v>10</v>
      </c>
    </row>
    <row r="7" spans="1:21" s="197" customFormat="1" ht="13.5" customHeight="1">
      <c r="A7" s="187"/>
      <c r="B7" s="179"/>
      <c r="C7" s="219"/>
      <c r="D7" s="219"/>
      <c r="E7" s="269"/>
      <c r="F7" s="179"/>
      <c r="G7" s="465"/>
      <c r="H7" s="458"/>
      <c r="I7" s="455"/>
      <c r="J7" s="456"/>
      <c r="K7" s="458"/>
      <c r="L7" s="458"/>
      <c r="M7" s="455"/>
      <c r="N7" s="456"/>
      <c r="O7" s="458"/>
      <c r="P7" s="458"/>
      <c r="Q7" s="455"/>
      <c r="R7" s="456"/>
      <c r="S7" s="458"/>
      <c r="T7" s="458"/>
      <c r="U7" s="460"/>
    </row>
    <row r="8" spans="1:21" s="197" customFormat="1" ht="13.5" customHeight="1">
      <c r="A8" s="187"/>
      <c r="B8" s="180"/>
      <c r="C8" s="180"/>
      <c r="D8" s="180"/>
      <c r="E8" s="265"/>
      <c r="F8" s="179"/>
      <c r="G8" s="465" t="s">
        <v>12</v>
      </c>
      <c r="H8" s="458" t="s">
        <v>12</v>
      </c>
      <c r="I8" s="457" t="s">
        <v>13</v>
      </c>
      <c r="J8" s="461" t="s">
        <v>195</v>
      </c>
      <c r="K8" s="458" t="str">
        <f>G8</f>
        <v>1月～12月</v>
      </c>
      <c r="L8" s="458" t="str">
        <f>H8</f>
        <v>1月～12月</v>
      </c>
      <c r="M8" s="457" t="s">
        <v>13</v>
      </c>
      <c r="N8" s="461" t="s">
        <v>195</v>
      </c>
      <c r="O8" s="458" t="str">
        <f>K8</f>
        <v>1月～12月</v>
      </c>
      <c r="P8" s="458" t="str">
        <f>L8</f>
        <v>1月～12月</v>
      </c>
      <c r="Q8" s="457" t="s">
        <v>196</v>
      </c>
      <c r="R8" s="461" t="s">
        <v>195</v>
      </c>
      <c r="S8" s="458" t="str">
        <f>O8</f>
        <v>1月～12月</v>
      </c>
      <c r="T8" s="458" t="str">
        <f>P8</f>
        <v>1月～12月</v>
      </c>
      <c r="U8" s="460"/>
    </row>
    <row r="9" spans="1:21" s="197" customFormat="1" ht="13.5" customHeight="1" thickBot="1">
      <c r="A9" s="220"/>
      <c r="B9" s="221" t="s">
        <v>194</v>
      </c>
      <c r="C9" s="221"/>
      <c r="D9" s="221"/>
      <c r="E9" s="270"/>
      <c r="F9" s="222"/>
      <c r="G9" s="465"/>
      <c r="H9" s="458"/>
      <c r="I9" s="458"/>
      <c r="J9" s="462"/>
      <c r="K9" s="458"/>
      <c r="L9" s="458"/>
      <c r="M9" s="458"/>
      <c r="N9" s="462"/>
      <c r="O9" s="458"/>
      <c r="P9" s="458"/>
      <c r="Q9" s="458"/>
      <c r="R9" s="462"/>
      <c r="S9" s="458"/>
      <c r="T9" s="458"/>
      <c r="U9" s="460"/>
    </row>
    <row r="10" spans="1:21" ht="22.5" customHeight="1" thickBot="1" thickTop="1">
      <c r="A10" s="223"/>
      <c r="B10" s="469" t="s">
        <v>219</v>
      </c>
      <c r="C10" s="469"/>
      <c r="D10" s="469"/>
      <c r="E10" s="469"/>
      <c r="F10" s="224"/>
      <c r="G10" s="225">
        <v>1647</v>
      </c>
      <c r="H10" s="226">
        <v>1700</v>
      </c>
      <c r="I10" s="226">
        <v>-53</v>
      </c>
      <c r="J10" s="227">
        <v>-3.1176470588235294</v>
      </c>
      <c r="K10" s="226">
        <v>1045</v>
      </c>
      <c r="L10" s="226">
        <v>1140</v>
      </c>
      <c r="M10" s="226">
        <v>-95</v>
      </c>
      <c r="N10" s="227">
        <v>-8.333333333333332</v>
      </c>
      <c r="O10" s="226">
        <v>970</v>
      </c>
      <c r="P10" s="226">
        <v>968</v>
      </c>
      <c r="Q10" s="226">
        <v>2</v>
      </c>
      <c r="R10" s="227">
        <v>0.2066115702479339</v>
      </c>
      <c r="S10" s="227">
        <v>63.448694596235576</v>
      </c>
      <c r="T10" s="227">
        <v>67.05882352941175</v>
      </c>
      <c r="U10" s="228">
        <f aca="true" t="shared" si="0" ref="U10:U15">ROUND((ROUND(S10,1)-ROUND(T10,1)),1)</f>
        <v>-3.7</v>
      </c>
    </row>
    <row r="11" spans="1:21" ht="22.5" customHeight="1">
      <c r="A11" s="185"/>
      <c r="B11" s="230"/>
      <c r="C11" s="230"/>
      <c r="D11" s="231"/>
      <c r="E11" s="271" t="s">
        <v>212</v>
      </c>
      <c r="F11" s="233"/>
      <c r="G11" s="234">
        <v>64</v>
      </c>
      <c r="H11" s="235">
        <v>79</v>
      </c>
      <c r="I11" s="235">
        <v>-15</v>
      </c>
      <c r="J11" s="236">
        <v>-18.9873417721519</v>
      </c>
      <c r="K11" s="235">
        <v>44</v>
      </c>
      <c r="L11" s="235">
        <v>55</v>
      </c>
      <c r="M11" s="235">
        <v>-11</v>
      </c>
      <c r="N11" s="236">
        <v>-20</v>
      </c>
      <c r="O11" s="235">
        <v>45</v>
      </c>
      <c r="P11" s="235">
        <v>48</v>
      </c>
      <c r="Q11" s="235">
        <v>-3</v>
      </c>
      <c r="R11" s="236">
        <v>-6.25</v>
      </c>
      <c r="S11" s="236">
        <v>68.75</v>
      </c>
      <c r="T11" s="236">
        <v>69.62025316455697</v>
      </c>
      <c r="U11" s="237">
        <f t="shared" si="0"/>
        <v>-0.8</v>
      </c>
    </row>
    <row r="12" spans="1:21" ht="22.5" customHeight="1">
      <c r="A12" s="238"/>
      <c r="B12" s="488" t="s">
        <v>192</v>
      </c>
      <c r="C12" s="239"/>
      <c r="D12" s="240"/>
      <c r="E12" s="272" t="s">
        <v>191</v>
      </c>
      <c r="F12" s="241"/>
      <c r="G12" s="242">
        <v>45</v>
      </c>
      <c r="H12" s="243">
        <v>54</v>
      </c>
      <c r="I12" s="243">
        <v>-9</v>
      </c>
      <c r="J12" s="244">
        <v>-16.666666666666664</v>
      </c>
      <c r="K12" s="243">
        <v>32</v>
      </c>
      <c r="L12" s="243">
        <v>38</v>
      </c>
      <c r="M12" s="243">
        <v>-6</v>
      </c>
      <c r="N12" s="244">
        <v>-15.789473684210526</v>
      </c>
      <c r="O12" s="243">
        <v>28</v>
      </c>
      <c r="P12" s="243">
        <v>34</v>
      </c>
      <c r="Q12" s="243">
        <v>-6</v>
      </c>
      <c r="R12" s="244">
        <v>-17.647058823529413</v>
      </c>
      <c r="S12" s="244">
        <v>71.11111111111111</v>
      </c>
      <c r="T12" s="244">
        <v>70.37037037037037</v>
      </c>
      <c r="U12" s="245">
        <f t="shared" si="0"/>
        <v>0.7</v>
      </c>
    </row>
    <row r="13" spans="1:21" ht="22.5" customHeight="1">
      <c r="A13" s="238"/>
      <c r="B13" s="488"/>
      <c r="C13" s="239"/>
      <c r="D13" s="240"/>
      <c r="E13" s="272" t="s">
        <v>190</v>
      </c>
      <c r="F13" s="241"/>
      <c r="G13" s="242">
        <v>5</v>
      </c>
      <c r="H13" s="243">
        <v>10</v>
      </c>
      <c r="I13" s="243">
        <v>-5</v>
      </c>
      <c r="J13" s="244">
        <v>-50</v>
      </c>
      <c r="K13" s="243">
        <v>2</v>
      </c>
      <c r="L13" s="243">
        <v>6</v>
      </c>
      <c r="M13" s="243">
        <v>-4</v>
      </c>
      <c r="N13" s="244">
        <v>-66.66666666666666</v>
      </c>
      <c r="O13" s="243">
        <v>6</v>
      </c>
      <c r="P13" s="243">
        <v>4</v>
      </c>
      <c r="Q13" s="243">
        <v>2</v>
      </c>
      <c r="R13" s="244">
        <v>50</v>
      </c>
      <c r="S13" s="244">
        <v>40</v>
      </c>
      <c r="T13" s="244">
        <v>60</v>
      </c>
      <c r="U13" s="245">
        <f t="shared" si="0"/>
        <v>-20</v>
      </c>
    </row>
    <row r="14" spans="1:21" ht="22.5" customHeight="1">
      <c r="A14" s="238"/>
      <c r="B14" s="488"/>
      <c r="C14" s="239"/>
      <c r="D14" s="240"/>
      <c r="E14" s="272" t="s">
        <v>189</v>
      </c>
      <c r="F14" s="241"/>
      <c r="G14" s="242">
        <v>5</v>
      </c>
      <c r="H14" s="243">
        <v>6</v>
      </c>
      <c r="I14" s="243">
        <v>-1</v>
      </c>
      <c r="J14" s="244">
        <v>-16.666666666666664</v>
      </c>
      <c r="K14" s="243">
        <v>2</v>
      </c>
      <c r="L14" s="243">
        <v>6</v>
      </c>
      <c r="M14" s="243">
        <v>-4</v>
      </c>
      <c r="N14" s="244">
        <v>-66.66666666666666</v>
      </c>
      <c r="O14" s="243">
        <v>4</v>
      </c>
      <c r="P14" s="243">
        <v>5</v>
      </c>
      <c r="Q14" s="243">
        <v>-1</v>
      </c>
      <c r="R14" s="244">
        <v>-20</v>
      </c>
      <c r="S14" s="244">
        <v>40</v>
      </c>
      <c r="T14" s="244">
        <v>100</v>
      </c>
      <c r="U14" s="245">
        <f t="shared" si="0"/>
        <v>-60</v>
      </c>
    </row>
    <row r="15" spans="1:21" ht="22.5" customHeight="1">
      <c r="A15" s="238"/>
      <c r="B15" s="488"/>
      <c r="C15" s="239"/>
      <c r="D15" s="240"/>
      <c r="E15" s="272" t="s">
        <v>188</v>
      </c>
      <c r="F15" s="241"/>
      <c r="G15" s="242">
        <v>7</v>
      </c>
      <c r="H15" s="243">
        <v>7</v>
      </c>
      <c r="I15" s="243">
        <v>0</v>
      </c>
      <c r="J15" s="243">
        <v>0</v>
      </c>
      <c r="K15" s="243">
        <v>7</v>
      </c>
      <c r="L15" s="243">
        <v>4</v>
      </c>
      <c r="M15" s="243">
        <v>3</v>
      </c>
      <c r="N15" s="244">
        <v>75</v>
      </c>
      <c r="O15" s="243">
        <v>6</v>
      </c>
      <c r="P15" s="243">
        <v>4</v>
      </c>
      <c r="Q15" s="243">
        <v>2</v>
      </c>
      <c r="R15" s="244">
        <v>50</v>
      </c>
      <c r="S15" s="244">
        <v>100</v>
      </c>
      <c r="T15" s="244">
        <v>57.14285714285714</v>
      </c>
      <c r="U15" s="245">
        <f t="shared" si="0"/>
        <v>42.9</v>
      </c>
    </row>
    <row r="16" spans="1:21" ht="22.5" customHeight="1" thickBot="1">
      <c r="A16" s="238"/>
      <c r="B16" s="239"/>
      <c r="C16" s="239"/>
      <c r="D16" s="240"/>
      <c r="E16" s="272" t="s">
        <v>187</v>
      </c>
      <c r="F16" s="241"/>
      <c r="G16" s="242">
        <v>2</v>
      </c>
      <c r="H16" s="243">
        <v>2</v>
      </c>
      <c r="I16" s="243">
        <v>0</v>
      </c>
      <c r="J16" s="243">
        <v>0</v>
      </c>
      <c r="K16" s="243">
        <v>1</v>
      </c>
      <c r="L16" s="243">
        <v>1</v>
      </c>
      <c r="M16" s="243">
        <v>0</v>
      </c>
      <c r="N16" s="243">
        <v>0</v>
      </c>
      <c r="O16" s="243">
        <v>1</v>
      </c>
      <c r="P16" s="243">
        <v>1</v>
      </c>
      <c r="Q16" s="243">
        <v>0</v>
      </c>
      <c r="R16" s="243">
        <v>0</v>
      </c>
      <c r="S16" s="244">
        <v>50</v>
      </c>
      <c r="T16" s="244">
        <v>50</v>
      </c>
      <c r="U16" s="254">
        <v>0</v>
      </c>
    </row>
    <row r="17" spans="1:21" ht="22.5" customHeight="1">
      <c r="A17" s="246"/>
      <c r="B17" s="247"/>
      <c r="C17" s="247"/>
      <c r="D17" s="231"/>
      <c r="E17" s="271" t="s">
        <v>212</v>
      </c>
      <c r="F17" s="233"/>
      <c r="G17" s="234">
        <v>51</v>
      </c>
      <c r="H17" s="235">
        <v>65</v>
      </c>
      <c r="I17" s="235">
        <v>-14</v>
      </c>
      <c r="J17" s="236">
        <v>-21.53846153846154</v>
      </c>
      <c r="K17" s="235">
        <v>41</v>
      </c>
      <c r="L17" s="235">
        <v>53</v>
      </c>
      <c r="M17" s="235">
        <v>-12</v>
      </c>
      <c r="N17" s="236">
        <v>-22.641509433962266</v>
      </c>
      <c r="O17" s="235">
        <v>43</v>
      </c>
      <c r="P17" s="235">
        <v>44</v>
      </c>
      <c r="Q17" s="235">
        <v>-1</v>
      </c>
      <c r="R17" s="236">
        <v>-2.272727272727273</v>
      </c>
      <c r="S17" s="236">
        <v>80.3921568627451</v>
      </c>
      <c r="T17" s="236">
        <v>81.53846153846153</v>
      </c>
      <c r="U17" s="237">
        <f>ROUND((ROUND(S17,1)-ROUND(T17,1)),1)</f>
        <v>-1.1</v>
      </c>
    </row>
    <row r="18" spans="1:21" ht="22.5" customHeight="1">
      <c r="A18" s="248"/>
      <c r="B18" s="488" t="s">
        <v>218</v>
      </c>
      <c r="C18" s="239"/>
      <c r="D18" s="240"/>
      <c r="E18" s="272" t="s">
        <v>185</v>
      </c>
      <c r="F18" s="249"/>
      <c r="G18" s="242">
        <v>6</v>
      </c>
      <c r="H18" s="243">
        <v>6</v>
      </c>
      <c r="I18" s="243">
        <v>0</v>
      </c>
      <c r="J18" s="243">
        <v>0</v>
      </c>
      <c r="K18" s="243">
        <v>4</v>
      </c>
      <c r="L18" s="243">
        <v>4</v>
      </c>
      <c r="M18" s="243">
        <v>0</v>
      </c>
      <c r="N18" s="243">
        <v>0</v>
      </c>
      <c r="O18" s="243">
        <v>4</v>
      </c>
      <c r="P18" s="243">
        <v>3</v>
      </c>
      <c r="Q18" s="243">
        <v>1</v>
      </c>
      <c r="R18" s="244">
        <v>33.33333333333333</v>
      </c>
      <c r="S18" s="244">
        <v>66.66666666666666</v>
      </c>
      <c r="T18" s="244">
        <v>66.66666666666666</v>
      </c>
      <c r="U18" s="254">
        <v>0</v>
      </c>
    </row>
    <row r="19" spans="1:21" ht="22.5" customHeight="1">
      <c r="A19" s="248"/>
      <c r="B19" s="488"/>
      <c r="C19" s="239"/>
      <c r="D19" s="240"/>
      <c r="E19" s="272" t="s">
        <v>184</v>
      </c>
      <c r="F19" s="249"/>
      <c r="G19" s="242">
        <v>6</v>
      </c>
      <c r="H19" s="243">
        <v>4</v>
      </c>
      <c r="I19" s="243">
        <v>2</v>
      </c>
      <c r="J19" s="244">
        <v>50</v>
      </c>
      <c r="K19" s="243">
        <v>5</v>
      </c>
      <c r="L19" s="243">
        <v>2</v>
      </c>
      <c r="M19" s="243">
        <v>3</v>
      </c>
      <c r="N19" s="244">
        <v>150</v>
      </c>
      <c r="O19" s="243">
        <v>6</v>
      </c>
      <c r="P19" s="243">
        <v>2</v>
      </c>
      <c r="Q19" s="243">
        <v>4</v>
      </c>
      <c r="R19" s="244">
        <v>200</v>
      </c>
      <c r="S19" s="244">
        <v>83.33333333333334</v>
      </c>
      <c r="T19" s="244">
        <v>50</v>
      </c>
      <c r="U19" s="245">
        <f aca="true" t="shared" si="1" ref="U19:U32">ROUND((ROUND(S19,1)-ROUND(T19,1)),1)</f>
        <v>33.3</v>
      </c>
    </row>
    <row r="20" spans="1:21" ht="22.5" customHeight="1">
      <c r="A20" s="248"/>
      <c r="B20" s="488"/>
      <c r="C20" s="239"/>
      <c r="D20" s="240"/>
      <c r="E20" s="272" t="s">
        <v>183</v>
      </c>
      <c r="F20" s="249"/>
      <c r="G20" s="242">
        <v>22</v>
      </c>
      <c r="H20" s="243">
        <v>32</v>
      </c>
      <c r="I20" s="243">
        <v>-10</v>
      </c>
      <c r="J20" s="244">
        <v>-31.25</v>
      </c>
      <c r="K20" s="243">
        <v>19</v>
      </c>
      <c r="L20" s="243">
        <v>21</v>
      </c>
      <c r="M20" s="243">
        <v>-2</v>
      </c>
      <c r="N20" s="244">
        <v>-9.523809523809524</v>
      </c>
      <c r="O20" s="243">
        <v>15</v>
      </c>
      <c r="P20" s="243">
        <v>19</v>
      </c>
      <c r="Q20" s="243">
        <v>-4</v>
      </c>
      <c r="R20" s="244">
        <v>-21.052631578947366</v>
      </c>
      <c r="S20" s="244">
        <v>86.36363636363636</v>
      </c>
      <c r="T20" s="244">
        <v>65.625</v>
      </c>
      <c r="U20" s="245">
        <f t="shared" si="1"/>
        <v>20.8</v>
      </c>
    </row>
    <row r="21" spans="1:21" ht="22.5" customHeight="1">
      <c r="A21" s="248"/>
      <c r="B21" s="488"/>
      <c r="C21" s="239"/>
      <c r="D21" s="240"/>
      <c r="E21" s="272" t="s">
        <v>182</v>
      </c>
      <c r="F21" s="249"/>
      <c r="G21" s="242">
        <v>3</v>
      </c>
      <c r="H21" s="243">
        <v>2</v>
      </c>
      <c r="I21" s="243">
        <v>1</v>
      </c>
      <c r="J21" s="244">
        <v>50</v>
      </c>
      <c r="K21" s="243">
        <v>3</v>
      </c>
      <c r="L21" s="243">
        <v>8</v>
      </c>
      <c r="M21" s="243">
        <v>-5</v>
      </c>
      <c r="N21" s="244">
        <v>-62.5</v>
      </c>
      <c r="O21" s="243">
        <v>4</v>
      </c>
      <c r="P21" s="243">
        <v>3</v>
      </c>
      <c r="Q21" s="243">
        <v>1</v>
      </c>
      <c r="R21" s="244">
        <v>33.33333333333333</v>
      </c>
      <c r="S21" s="244">
        <v>100</v>
      </c>
      <c r="T21" s="244">
        <v>400</v>
      </c>
      <c r="U21" s="245">
        <f t="shared" si="1"/>
        <v>-300</v>
      </c>
    </row>
    <row r="22" spans="1:21" ht="22.5" customHeight="1">
      <c r="A22" s="248"/>
      <c r="B22" s="488"/>
      <c r="C22" s="239"/>
      <c r="D22" s="240"/>
      <c r="E22" s="272" t="s">
        <v>181</v>
      </c>
      <c r="F22" s="249"/>
      <c r="G22" s="242">
        <v>3</v>
      </c>
      <c r="H22" s="243">
        <v>5</v>
      </c>
      <c r="I22" s="243">
        <v>-2</v>
      </c>
      <c r="J22" s="244">
        <v>-40</v>
      </c>
      <c r="K22" s="243">
        <v>2</v>
      </c>
      <c r="L22" s="243">
        <v>7</v>
      </c>
      <c r="M22" s="243">
        <v>-5</v>
      </c>
      <c r="N22" s="244">
        <v>-71.42857142857143</v>
      </c>
      <c r="O22" s="243">
        <v>2</v>
      </c>
      <c r="P22" s="243">
        <v>8</v>
      </c>
      <c r="Q22" s="243">
        <v>-6</v>
      </c>
      <c r="R22" s="244">
        <v>-75</v>
      </c>
      <c r="S22" s="244">
        <v>66.66666666666666</v>
      </c>
      <c r="T22" s="244">
        <v>140</v>
      </c>
      <c r="U22" s="245">
        <f t="shared" si="1"/>
        <v>-73.3</v>
      </c>
    </row>
    <row r="23" spans="1:21" ht="22.5" customHeight="1" thickBot="1">
      <c r="A23" s="248"/>
      <c r="B23" s="239"/>
      <c r="C23" s="239"/>
      <c r="D23" s="240"/>
      <c r="E23" s="272" t="s">
        <v>180</v>
      </c>
      <c r="F23" s="249"/>
      <c r="G23" s="242">
        <v>11</v>
      </c>
      <c r="H23" s="243">
        <v>16</v>
      </c>
      <c r="I23" s="243">
        <v>-5</v>
      </c>
      <c r="J23" s="244">
        <v>-31.25</v>
      </c>
      <c r="K23" s="243">
        <v>8</v>
      </c>
      <c r="L23" s="243">
        <v>11</v>
      </c>
      <c r="M23" s="243">
        <v>-3</v>
      </c>
      <c r="N23" s="244">
        <v>-27.27272727272727</v>
      </c>
      <c r="O23" s="243">
        <v>12</v>
      </c>
      <c r="P23" s="243">
        <v>9</v>
      </c>
      <c r="Q23" s="243">
        <v>3</v>
      </c>
      <c r="R23" s="244">
        <v>33.33333333333333</v>
      </c>
      <c r="S23" s="244">
        <v>72.72727272727273</v>
      </c>
      <c r="T23" s="244">
        <v>68.75</v>
      </c>
      <c r="U23" s="245">
        <f t="shared" si="1"/>
        <v>3.9</v>
      </c>
    </row>
    <row r="24" spans="1:21" ht="22.5" customHeight="1" thickBot="1">
      <c r="A24" s="250"/>
      <c r="B24" s="489" t="s">
        <v>367</v>
      </c>
      <c r="C24" s="489"/>
      <c r="D24" s="489"/>
      <c r="E24" s="489"/>
      <c r="F24" s="232"/>
      <c r="G24" s="234">
        <v>193</v>
      </c>
      <c r="H24" s="235">
        <v>189</v>
      </c>
      <c r="I24" s="235">
        <v>4</v>
      </c>
      <c r="J24" s="236">
        <v>2.1164021164021163</v>
      </c>
      <c r="K24" s="235">
        <v>143</v>
      </c>
      <c r="L24" s="235">
        <v>128</v>
      </c>
      <c r="M24" s="235">
        <v>15</v>
      </c>
      <c r="N24" s="236">
        <v>11.71875</v>
      </c>
      <c r="O24" s="235">
        <v>145</v>
      </c>
      <c r="P24" s="235">
        <v>136</v>
      </c>
      <c r="Q24" s="235">
        <v>9</v>
      </c>
      <c r="R24" s="236">
        <v>6.61764705882353</v>
      </c>
      <c r="S24" s="236">
        <v>74.09326424870466</v>
      </c>
      <c r="T24" s="236">
        <v>67.72486772486772</v>
      </c>
      <c r="U24" s="237">
        <f t="shared" si="1"/>
        <v>6.4</v>
      </c>
    </row>
    <row r="25" spans="1:21" ht="22.5" customHeight="1">
      <c r="A25" s="246"/>
      <c r="B25" s="247"/>
      <c r="C25" s="247"/>
      <c r="D25" s="231"/>
      <c r="E25" s="271" t="s">
        <v>212</v>
      </c>
      <c r="F25" s="233"/>
      <c r="G25" s="234">
        <v>584</v>
      </c>
      <c r="H25" s="235">
        <v>562</v>
      </c>
      <c r="I25" s="235">
        <v>22</v>
      </c>
      <c r="J25" s="236">
        <v>3.9145907473309607</v>
      </c>
      <c r="K25" s="235">
        <v>339</v>
      </c>
      <c r="L25" s="235">
        <v>349</v>
      </c>
      <c r="M25" s="235">
        <v>-10</v>
      </c>
      <c r="N25" s="236">
        <v>-2.865329512893983</v>
      </c>
      <c r="O25" s="235">
        <v>314</v>
      </c>
      <c r="P25" s="235">
        <v>268</v>
      </c>
      <c r="Q25" s="235">
        <v>46</v>
      </c>
      <c r="R25" s="236">
        <v>17.16417910447761</v>
      </c>
      <c r="S25" s="236">
        <v>58.04794520547946</v>
      </c>
      <c r="T25" s="236">
        <v>62.09964412811389</v>
      </c>
      <c r="U25" s="237">
        <f t="shared" si="1"/>
        <v>-4.1</v>
      </c>
    </row>
    <row r="26" spans="1:21" ht="22.5" customHeight="1">
      <c r="A26" s="248"/>
      <c r="B26" s="488" t="s">
        <v>217</v>
      </c>
      <c r="C26" s="239"/>
      <c r="D26" s="240"/>
      <c r="E26" s="272" t="s">
        <v>177</v>
      </c>
      <c r="F26" s="249"/>
      <c r="G26" s="242">
        <v>71</v>
      </c>
      <c r="H26" s="243">
        <v>64</v>
      </c>
      <c r="I26" s="243">
        <v>7</v>
      </c>
      <c r="J26" s="244">
        <v>10.9375</v>
      </c>
      <c r="K26" s="243">
        <v>47</v>
      </c>
      <c r="L26" s="243">
        <v>47</v>
      </c>
      <c r="M26" s="243">
        <v>0</v>
      </c>
      <c r="N26" s="243">
        <v>0</v>
      </c>
      <c r="O26" s="243">
        <v>40</v>
      </c>
      <c r="P26" s="243">
        <v>23</v>
      </c>
      <c r="Q26" s="243">
        <v>17</v>
      </c>
      <c r="R26" s="244">
        <v>73.91304347826086</v>
      </c>
      <c r="S26" s="244">
        <v>66.19718309859155</v>
      </c>
      <c r="T26" s="244">
        <v>73.4375</v>
      </c>
      <c r="U26" s="245">
        <f t="shared" si="1"/>
        <v>-7.2</v>
      </c>
    </row>
    <row r="27" spans="1:21" ht="22.5" customHeight="1">
      <c r="A27" s="248"/>
      <c r="B27" s="488"/>
      <c r="C27" s="239"/>
      <c r="D27" s="240"/>
      <c r="E27" s="272" t="s">
        <v>176</v>
      </c>
      <c r="F27" s="249"/>
      <c r="G27" s="242">
        <v>30</v>
      </c>
      <c r="H27" s="243">
        <v>28</v>
      </c>
      <c r="I27" s="243">
        <v>2</v>
      </c>
      <c r="J27" s="244">
        <v>7.142857142857142</v>
      </c>
      <c r="K27" s="243">
        <v>15</v>
      </c>
      <c r="L27" s="243">
        <v>18</v>
      </c>
      <c r="M27" s="243">
        <v>-3</v>
      </c>
      <c r="N27" s="244">
        <v>-16.666666666666664</v>
      </c>
      <c r="O27" s="243">
        <v>11</v>
      </c>
      <c r="P27" s="243">
        <v>19</v>
      </c>
      <c r="Q27" s="243">
        <v>-8</v>
      </c>
      <c r="R27" s="244">
        <v>-42.10526315789473</v>
      </c>
      <c r="S27" s="244">
        <v>50</v>
      </c>
      <c r="T27" s="244">
        <v>64.28571428571429</v>
      </c>
      <c r="U27" s="245">
        <f t="shared" si="1"/>
        <v>-14.3</v>
      </c>
    </row>
    <row r="28" spans="1:21" ht="22.5" customHeight="1">
      <c r="A28" s="248"/>
      <c r="B28" s="488"/>
      <c r="C28" s="239"/>
      <c r="D28" s="240"/>
      <c r="E28" s="272" t="s">
        <v>175</v>
      </c>
      <c r="F28" s="249"/>
      <c r="G28" s="242">
        <v>34</v>
      </c>
      <c r="H28" s="243">
        <v>26</v>
      </c>
      <c r="I28" s="243">
        <v>8</v>
      </c>
      <c r="J28" s="244">
        <v>30.76923076923077</v>
      </c>
      <c r="K28" s="243">
        <v>24</v>
      </c>
      <c r="L28" s="243">
        <v>15</v>
      </c>
      <c r="M28" s="243">
        <v>9</v>
      </c>
      <c r="N28" s="244">
        <v>60</v>
      </c>
      <c r="O28" s="243">
        <v>16</v>
      </c>
      <c r="P28" s="243">
        <v>17</v>
      </c>
      <c r="Q28" s="243">
        <v>-1</v>
      </c>
      <c r="R28" s="244">
        <v>-5.88235294117647</v>
      </c>
      <c r="S28" s="244">
        <v>70.58823529411765</v>
      </c>
      <c r="T28" s="244">
        <v>57.692307692307686</v>
      </c>
      <c r="U28" s="245">
        <f t="shared" si="1"/>
        <v>12.9</v>
      </c>
    </row>
    <row r="29" spans="1:21" ht="22.5" customHeight="1">
      <c r="A29" s="251"/>
      <c r="B29" s="488"/>
      <c r="C29" s="239"/>
      <c r="D29" s="240"/>
      <c r="E29" s="272" t="s">
        <v>174</v>
      </c>
      <c r="F29" s="252"/>
      <c r="G29" s="242">
        <v>135</v>
      </c>
      <c r="H29" s="243">
        <v>140</v>
      </c>
      <c r="I29" s="243">
        <v>-5</v>
      </c>
      <c r="J29" s="244">
        <v>-3.571428571428571</v>
      </c>
      <c r="K29" s="243">
        <v>88</v>
      </c>
      <c r="L29" s="243">
        <v>94</v>
      </c>
      <c r="M29" s="243">
        <v>-6</v>
      </c>
      <c r="N29" s="244">
        <v>-6.382978723404255</v>
      </c>
      <c r="O29" s="243">
        <v>74</v>
      </c>
      <c r="P29" s="243">
        <v>57</v>
      </c>
      <c r="Q29" s="243">
        <v>17</v>
      </c>
      <c r="R29" s="244">
        <v>29.82456140350877</v>
      </c>
      <c r="S29" s="244">
        <v>65.18518518518519</v>
      </c>
      <c r="T29" s="244">
        <v>67.14285714285714</v>
      </c>
      <c r="U29" s="245">
        <f t="shared" si="1"/>
        <v>-1.9</v>
      </c>
    </row>
    <row r="30" spans="1:21" ht="22.5" customHeight="1">
      <c r="A30" s="248"/>
      <c r="B30" s="488"/>
      <c r="C30" s="239"/>
      <c r="D30" s="240"/>
      <c r="E30" s="272" t="s">
        <v>173</v>
      </c>
      <c r="F30" s="249"/>
      <c r="G30" s="242">
        <v>89</v>
      </c>
      <c r="H30" s="243">
        <v>77</v>
      </c>
      <c r="I30" s="243">
        <v>12</v>
      </c>
      <c r="J30" s="244">
        <v>15.584415584415584</v>
      </c>
      <c r="K30" s="243">
        <v>32</v>
      </c>
      <c r="L30" s="243">
        <v>45</v>
      </c>
      <c r="M30" s="243">
        <v>-13</v>
      </c>
      <c r="N30" s="244">
        <v>-28.888888888888886</v>
      </c>
      <c r="O30" s="243">
        <v>40</v>
      </c>
      <c r="P30" s="243">
        <v>38</v>
      </c>
      <c r="Q30" s="243">
        <v>2</v>
      </c>
      <c r="R30" s="244">
        <v>5.263157894736842</v>
      </c>
      <c r="S30" s="244">
        <v>35.95505617977528</v>
      </c>
      <c r="T30" s="244">
        <v>58.44155844155844</v>
      </c>
      <c r="U30" s="245">
        <f t="shared" si="1"/>
        <v>-22.4</v>
      </c>
    </row>
    <row r="31" spans="1:21" ht="22.5" customHeight="1">
      <c r="A31" s="248"/>
      <c r="B31" s="488"/>
      <c r="C31" s="239"/>
      <c r="D31" s="240"/>
      <c r="E31" s="272" t="s">
        <v>172</v>
      </c>
      <c r="F31" s="249"/>
      <c r="G31" s="242">
        <v>128</v>
      </c>
      <c r="H31" s="243">
        <v>134</v>
      </c>
      <c r="I31" s="243">
        <v>-6</v>
      </c>
      <c r="J31" s="244">
        <v>-4.477611940298507</v>
      </c>
      <c r="K31" s="243">
        <v>67</v>
      </c>
      <c r="L31" s="243">
        <v>75</v>
      </c>
      <c r="M31" s="243">
        <v>-8</v>
      </c>
      <c r="N31" s="244">
        <v>-10.666666666666668</v>
      </c>
      <c r="O31" s="243">
        <v>53</v>
      </c>
      <c r="P31" s="243">
        <v>59</v>
      </c>
      <c r="Q31" s="243">
        <v>-6</v>
      </c>
      <c r="R31" s="244">
        <v>-10.16949152542373</v>
      </c>
      <c r="S31" s="244">
        <v>52.34375</v>
      </c>
      <c r="T31" s="244">
        <v>55.970149253731336</v>
      </c>
      <c r="U31" s="245">
        <f t="shared" si="1"/>
        <v>-3.7</v>
      </c>
    </row>
    <row r="32" spans="1:21" ht="22.5" customHeight="1">
      <c r="A32" s="248"/>
      <c r="B32" s="488"/>
      <c r="C32" s="239"/>
      <c r="D32" s="240"/>
      <c r="E32" s="272" t="s">
        <v>171</v>
      </c>
      <c r="F32" s="249"/>
      <c r="G32" s="242">
        <v>11</v>
      </c>
      <c r="H32" s="243">
        <v>13</v>
      </c>
      <c r="I32" s="243">
        <v>-2</v>
      </c>
      <c r="J32" s="244">
        <v>-15.384615384615385</v>
      </c>
      <c r="K32" s="243">
        <v>7</v>
      </c>
      <c r="L32" s="243">
        <v>8</v>
      </c>
      <c r="M32" s="243">
        <v>-1</v>
      </c>
      <c r="N32" s="244">
        <v>-12.5</v>
      </c>
      <c r="O32" s="243">
        <v>7</v>
      </c>
      <c r="P32" s="243">
        <v>10</v>
      </c>
      <c r="Q32" s="243">
        <v>-3</v>
      </c>
      <c r="R32" s="244">
        <v>-30</v>
      </c>
      <c r="S32" s="244">
        <v>63.63636363636363</v>
      </c>
      <c r="T32" s="244">
        <v>61.53846153846154</v>
      </c>
      <c r="U32" s="245">
        <f t="shared" si="1"/>
        <v>2.1</v>
      </c>
    </row>
    <row r="33" spans="1:21" ht="22.5" customHeight="1">
      <c r="A33" s="248"/>
      <c r="B33" s="488"/>
      <c r="C33" s="239"/>
      <c r="D33" s="240"/>
      <c r="E33" s="272" t="s">
        <v>170</v>
      </c>
      <c r="F33" s="253"/>
      <c r="G33" s="242">
        <v>10</v>
      </c>
      <c r="H33" s="243">
        <v>14</v>
      </c>
      <c r="I33" s="243">
        <v>-4</v>
      </c>
      <c r="J33" s="244">
        <v>-28.57142857142857</v>
      </c>
      <c r="K33" s="243">
        <v>5</v>
      </c>
      <c r="L33" s="243">
        <v>7</v>
      </c>
      <c r="M33" s="243">
        <v>-2</v>
      </c>
      <c r="N33" s="244">
        <v>-28.57142857142857</v>
      </c>
      <c r="O33" s="243">
        <v>17</v>
      </c>
      <c r="P33" s="243">
        <v>7</v>
      </c>
      <c r="Q33" s="243">
        <v>10</v>
      </c>
      <c r="R33" s="244">
        <v>142.85714285714286</v>
      </c>
      <c r="S33" s="244">
        <v>50</v>
      </c>
      <c r="T33" s="244">
        <v>50</v>
      </c>
      <c r="U33" s="254">
        <v>0</v>
      </c>
    </row>
    <row r="34" spans="1:21" ht="22.5" customHeight="1">
      <c r="A34" s="248"/>
      <c r="B34" s="488"/>
      <c r="C34" s="239"/>
      <c r="D34" s="240"/>
      <c r="E34" s="272" t="s">
        <v>169</v>
      </c>
      <c r="F34" s="249"/>
      <c r="G34" s="242">
        <v>20</v>
      </c>
      <c r="H34" s="243">
        <v>12</v>
      </c>
      <c r="I34" s="243">
        <v>8</v>
      </c>
      <c r="J34" s="244">
        <v>66.66666666666666</v>
      </c>
      <c r="K34" s="243">
        <v>16</v>
      </c>
      <c r="L34" s="243">
        <v>11</v>
      </c>
      <c r="M34" s="243">
        <v>5</v>
      </c>
      <c r="N34" s="244">
        <v>45.45454545454545</v>
      </c>
      <c r="O34" s="243">
        <v>19</v>
      </c>
      <c r="P34" s="243">
        <v>13</v>
      </c>
      <c r="Q34" s="243">
        <v>6</v>
      </c>
      <c r="R34" s="244">
        <v>46.15384615384615</v>
      </c>
      <c r="S34" s="244">
        <v>80</v>
      </c>
      <c r="T34" s="244">
        <v>91.66666666666666</v>
      </c>
      <c r="U34" s="245">
        <f aca="true" t="shared" si="2" ref="U34:U69">ROUND((ROUND(S34,1)-ROUND(T34,1)),1)</f>
        <v>-11.7</v>
      </c>
    </row>
    <row r="35" spans="1:21" ht="22.5" customHeight="1" thickBot="1">
      <c r="A35" s="248"/>
      <c r="B35" s="239"/>
      <c r="C35" s="239"/>
      <c r="D35" s="240"/>
      <c r="E35" s="272" t="s">
        <v>168</v>
      </c>
      <c r="F35" s="249"/>
      <c r="G35" s="242">
        <v>56</v>
      </c>
      <c r="H35" s="243">
        <v>54</v>
      </c>
      <c r="I35" s="243">
        <v>2</v>
      </c>
      <c r="J35" s="244">
        <v>3.7037037037037033</v>
      </c>
      <c r="K35" s="243">
        <v>38</v>
      </c>
      <c r="L35" s="243">
        <v>29</v>
      </c>
      <c r="M35" s="243">
        <v>9</v>
      </c>
      <c r="N35" s="244">
        <v>31.03448275862069</v>
      </c>
      <c r="O35" s="243">
        <v>37</v>
      </c>
      <c r="P35" s="243">
        <v>25</v>
      </c>
      <c r="Q35" s="243">
        <v>12</v>
      </c>
      <c r="R35" s="244">
        <v>48</v>
      </c>
      <c r="S35" s="244">
        <v>67.85714285714286</v>
      </c>
      <c r="T35" s="244">
        <v>53.70370370370371</v>
      </c>
      <c r="U35" s="245">
        <f t="shared" si="2"/>
        <v>14.2</v>
      </c>
    </row>
    <row r="36" spans="1:21" ht="22.5" customHeight="1">
      <c r="A36" s="246"/>
      <c r="B36" s="247"/>
      <c r="C36" s="247"/>
      <c r="D36" s="231"/>
      <c r="E36" s="271" t="s">
        <v>212</v>
      </c>
      <c r="F36" s="233"/>
      <c r="G36" s="234">
        <v>202</v>
      </c>
      <c r="H36" s="235">
        <v>214</v>
      </c>
      <c r="I36" s="235">
        <v>-12</v>
      </c>
      <c r="J36" s="236">
        <v>-5.607476635514018</v>
      </c>
      <c r="K36" s="235">
        <v>128</v>
      </c>
      <c r="L36" s="235">
        <v>129</v>
      </c>
      <c r="M36" s="235">
        <v>-1</v>
      </c>
      <c r="N36" s="236">
        <v>-0.7751937984496124</v>
      </c>
      <c r="O36" s="235">
        <v>102</v>
      </c>
      <c r="P36" s="235">
        <v>110</v>
      </c>
      <c r="Q36" s="235">
        <v>-8</v>
      </c>
      <c r="R36" s="236">
        <v>-7.2727272727272725</v>
      </c>
      <c r="S36" s="236">
        <v>63.366336633663366</v>
      </c>
      <c r="T36" s="236">
        <v>60.280373831775705</v>
      </c>
      <c r="U36" s="237">
        <f t="shared" si="2"/>
        <v>3.1</v>
      </c>
    </row>
    <row r="37" spans="1:21" ht="22.5" customHeight="1">
      <c r="A37" s="248"/>
      <c r="B37" s="488" t="s">
        <v>216</v>
      </c>
      <c r="C37" s="239"/>
      <c r="D37" s="240"/>
      <c r="E37" s="272" t="s">
        <v>166</v>
      </c>
      <c r="F37" s="249"/>
      <c r="G37" s="242">
        <v>3</v>
      </c>
      <c r="H37" s="243">
        <v>7</v>
      </c>
      <c r="I37" s="243">
        <v>-4</v>
      </c>
      <c r="J37" s="244">
        <v>-57.14285714285714</v>
      </c>
      <c r="K37" s="243">
        <v>4</v>
      </c>
      <c r="L37" s="243">
        <v>5</v>
      </c>
      <c r="M37" s="243">
        <v>-1</v>
      </c>
      <c r="N37" s="244">
        <v>-20</v>
      </c>
      <c r="O37" s="243">
        <v>8</v>
      </c>
      <c r="P37" s="243">
        <v>3</v>
      </c>
      <c r="Q37" s="243">
        <v>5</v>
      </c>
      <c r="R37" s="244">
        <v>166.66666666666669</v>
      </c>
      <c r="S37" s="244">
        <v>133.33333333333331</v>
      </c>
      <c r="T37" s="244">
        <v>71.42857142857143</v>
      </c>
      <c r="U37" s="245">
        <f t="shared" si="2"/>
        <v>61.9</v>
      </c>
    </row>
    <row r="38" spans="1:21" ht="22.5" customHeight="1">
      <c r="A38" s="248"/>
      <c r="B38" s="488"/>
      <c r="C38" s="239"/>
      <c r="D38" s="240"/>
      <c r="E38" s="272" t="s">
        <v>165</v>
      </c>
      <c r="F38" s="249"/>
      <c r="G38" s="242">
        <v>6</v>
      </c>
      <c r="H38" s="243">
        <v>4</v>
      </c>
      <c r="I38" s="243">
        <v>2</v>
      </c>
      <c r="J38" s="244">
        <v>50</v>
      </c>
      <c r="K38" s="243">
        <v>2</v>
      </c>
      <c r="L38" s="243">
        <v>4</v>
      </c>
      <c r="M38" s="243">
        <v>-2</v>
      </c>
      <c r="N38" s="244">
        <v>-50</v>
      </c>
      <c r="O38" s="243">
        <v>2</v>
      </c>
      <c r="P38" s="243">
        <v>2</v>
      </c>
      <c r="Q38" s="243">
        <v>0</v>
      </c>
      <c r="R38" s="243">
        <v>0</v>
      </c>
      <c r="S38" s="244">
        <v>33.33333333333333</v>
      </c>
      <c r="T38" s="244">
        <v>100</v>
      </c>
      <c r="U38" s="245">
        <f t="shared" si="2"/>
        <v>-66.7</v>
      </c>
    </row>
    <row r="39" spans="1:21" ht="22.5" customHeight="1">
      <c r="A39" s="248"/>
      <c r="B39" s="488"/>
      <c r="C39" s="239"/>
      <c r="D39" s="240"/>
      <c r="E39" s="272" t="s">
        <v>164</v>
      </c>
      <c r="F39" s="249"/>
      <c r="G39" s="242">
        <v>3</v>
      </c>
      <c r="H39" s="243">
        <v>6</v>
      </c>
      <c r="I39" s="243">
        <v>-3</v>
      </c>
      <c r="J39" s="244">
        <v>-50</v>
      </c>
      <c r="K39" s="243">
        <v>4</v>
      </c>
      <c r="L39" s="243">
        <v>2</v>
      </c>
      <c r="M39" s="243">
        <v>2</v>
      </c>
      <c r="N39" s="244">
        <v>100</v>
      </c>
      <c r="O39" s="243">
        <v>6</v>
      </c>
      <c r="P39" s="243">
        <v>6</v>
      </c>
      <c r="Q39" s="243">
        <v>0</v>
      </c>
      <c r="R39" s="243">
        <v>0</v>
      </c>
      <c r="S39" s="244">
        <v>133.33333333333331</v>
      </c>
      <c r="T39" s="244">
        <v>33.33333333333333</v>
      </c>
      <c r="U39" s="245">
        <f t="shared" si="2"/>
        <v>100</v>
      </c>
    </row>
    <row r="40" spans="1:21" ht="22.5" customHeight="1">
      <c r="A40" s="248"/>
      <c r="B40" s="488"/>
      <c r="C40" s="239"/>
      <c r="D40" s="240"/>
      <c r="E40" s="272" t="s">
        <v>163</v>
      </c>
      <c r="F40" s="249"/>
      <c r="G40" s="242">
        <v>39</v>
      </c>
      <c r="H40" s="243">
        <v>28</v>
      </c>
      <c r="I40" s="243">
        <v>11</v>
      </c>
      <c r="J40" s="244">
        <v>39.285714285714285</v>
      </c>
      <c r="K40" s="243">
        <v>20</v>
      </c>
      <c r="L40" s="243">
        <v>20</v>
      </c>
      <c r="M40" s="243">
        <v>0</v>
      </c>
      <c r="N40" s="243">
        <v>0</v>
      </c>
      <c r="O40" s="243">
        <v>17</v>
      </c>
      <c r="P40" s="243">
        <v>25</v>
      </c>
      <c r="Q40" s="243">
        <v>-8</v>
      </c>
      <c r="R40" s="244">
        <v>-32</v>
      </c>
      <c r="S40" s="244">
        <v>51.28205128205128</v>
      </c>
      <c r="T40" s="244">
        <v>71.42857142857143</v>
      </c>
      <c r="U40" s="245">
        <f t="shared" si="2"/>
        <v>-20.1</v>
      </c>
    </row>
    <row r="41" spans="1:21" ht="22.5" customHeight="1">
      <c r="A41" s="248"/>
      <c r="B41" s="488"/>
      <c r="C41" s="239"/>
      <c r="D41" s="240"/>
      <c r="E41" s="272" t="s">
        <v>162</v>
      </c>
      <c r="F41" s="249"/>
      <c r="G41" s="242">
        <v>134</v>
      </c>
      <c r="H41" s="243">
        <v>153</v>
      </c>
      <c r="I41" s="243">
        <v>-19</v>
      </c>
      <c r="J41" s="244">
        <v>-12.418300653594772</v>
      </c>
      <c r="K41" s="243">
        <v>81</v>
      </c>
      <c r="L41" s="243">
        <v>89</v>
      </c>
      <c r="M41" s="243">
        <v>-8</v>
      </c>
      <c r="N41" s="244">
        <v>-8.98876404494382</v>
      </c>
      <c r="O41" s="243">
        <v>58</v>
      </c>
      <c r="P41" s="243">
        <v>65</v>
      </c>
      <c r="Q41" s="243">
        <v>-7</v>
      </c>
      <c r="R41" s="244">
        <v>-10.76923076923077</v>
      </c>
      <c r="S41" s="244">
        <v>60.447761194029844</v>
      </c>
      <c r="T41" s="244">
        <v>58.16993464052288</v>
      </c>
      <c r="U41" s="245">
        <f t="shared" si="2"/>
        <v>2.2</v>
      </c>
    </row>
    <row r="42" spans="1:21" ht="22.5" customHeight="1" thickBot="1">
      <c r="A42" s="248"/>
      <c r="B42" s="239"/>
      <c r="C42" s="239"/>
      <c r="D42" s="240"/>
      <c r="E42" s="272" t="s">
        <v>161</v>
      </c>
      <c r="F42" s="249"/>
      <c r="G42" s="242">
        <v>17</v>
      </c>
      <c r="H42" s="243">
        <v>16</v>
      </c>
      <c r="I42" s="243">
        <v>1</v>
      </c>
      <c r="J42" s="244">
        <v>6.25</v>
      </c>
      <c r="K42" s="243">
        <v>17</v>
      </c>
      <c r="L42" s="243">
        <v>9</v>
      </c>
      <c r="M42" s="243">
        <v>8</v>
      </c>
      <c r="N42" s="244">
        <v>88.88888888888889</v>
      </c>
      <c r="O42" s="243">
        <v>11</v>
      </c>
      <c r="P42" s="243">
        <v>9</v>
      </c>
      <c r="Q42" s="243">
        <v>2</v>
      </c>
      <c r="R42" s="244">
        <v>22.22222222222222</v>
      </c>
      <c r="S42" s="244">
        <v>100</v>
      </c>
      <c r="T42" s="244">
        <v>56.25</v>
      </c>
      <c r="U42" s="245">
        <f t="shared" si="2"/>
        <v>43.7</v>
      </c>
    </row>
    <row r="43" spans="1:21" ht="22.5" customHeight="1">
      <c r="A43" s="246"/>
      <c r="B43" s="247"/>
      <c r="C43" s="247"/>
      <c r="D43" s="231"/>
      <c r="E43" s="271" t="s">
        <v>212</v>
      </c>
      <c r="F43" s="233"/>
      <c r="G43" s="234">
        <v>307</v>
      </c>
      <c r="H43" s="235">
        <v>359</v>
      </c>
      <c r="I43" s="235">
        <v>-52</v>
      </c>
      <c r="J43" s="236">
        <v>-14.484679665738161</v>
      </c>
      <c r="K43" s="235">
        <v>189</v>
      </c>
      <c r="L43" s="235">
        <v>251</v>
      </c>
      <c r="M43" s="235">
        <v>-62</v>
      </c>
      <c r="N43" s="236">
        <v>-24.701195219123505</v>
      </c>
      <c r="O43" s="235">
        <v>160</v>
      </c>
      <c r="P43" s="235">
        <v>208</v>
      </c>
      <c r="Q43" s="235">
        <v>-48</v>
      </c>
      <c r="R43" s="236">
        <v>-23.076923076923077</v>
      </c>
      <c r="S43" s="236">
        <v>61.563517915309454</v>
      </c>
      <c r="T43" s="236">
        <v>69.91643454038997</v>
      </c>
      <c r="U43" s="237">
        <f t="shared" si="2"/>
        <v>-8.3</v>
      </c>
    </row>
    <row r="44" spans="1:21" ht="22.5" customHeight="1">
      <c r="A44" s="248"/>
      <c r="B44" s="488" t="s">
        <v>215</v>
      </c>
      <c r="C44" s="239"/>
      <c r="D44" s="240"/>
      <c r="E44" s="272" t="s">
        <v>159</v>
      </c>
      <c r="F44" s="249"/>
      <c r="G44" s="242">
        <v>10</v>
      </c>
      <c r="H44" s="243">
        <v>16</v>
      </c>
      <c r="I44" s="243">
        <v>-6</v>
      </c>
      <c r="J44" s="244">
        <v>-37.5</v>
      </c>
      <c r="K44" s="243">
        <v>5</v>
      </c>
      <c r="L44" s="243">
        <v>13</v>
      </c>
      <c r="M44" s="243">
        <v>-8</v>
      </c>
      <c r="N44" s="244">
        <v>-61.53846153846154</v>
      </c>
      <c r="O44" s="243">
        <v>8</v>
      </c>
      <c r="P44" s="243">
        <v>14</v>
      </c>
      <c r="Q44" s="243">
        <v>-6</v>
      </c>
      <c r="R44" s="244">
        <v>-42.857142857142854</v>
      </c>
      <c r="S44" s="244">
        <v>50</v>
      </c>
      <c r="T44" s="244">
        <v>81.25</v>
      </c>
      <c r="U44" s="245">
        <f t="shared" si="2"/>
        <v>-31.3</v>
      </c>
    </row>
    <row r="45" spans="1:21" ht="22.5" customHeight="1">
      <c r="A45" s="248"/>
      <c r="B45" s="488"/>
      <c r="C45" s="239"/>
      <c r="D45" s="240"/>
      <c r="E45" s="272" t="s">
        <v>158</v>
      </c>
      <c r="F45" s="249"/>
      <c r="G45" s="242">
        <v>43</v>
      </c>
      <c r="H45" s="243">
        <v>38</v>
      </c>
      <c r="I45" s="243">
        <v>5</v>
      </c>
      <c r="J45" s="244">
        <v>13.157894736842104</v>
      </c>
      <c r="K45" s="243">
        <v>34</v>
      </c>
      <c r="L45" s="243">
        <v>33</v>
      </c>
      <c r="M45" s="243">
        <v>1</v>
      </c>
      <c r="N45" s="244">
        <v>3.0303030303030303</v>
      </c>
      <c r="O45" s="243">
        <v>34</v>
      </c>
      <c r="P45" s="243">
        <v>30</v>
      </c>
      <c r="Q45" s="243">
        <v>4</v>
      </c>
      <c r="R45" s="244">
        <v>13.333333333333334</v>
      </c>
      <c r="S45" s="244">
        <v>79.06976744186046</v>
      </c>
      <c r="T45" s="244">
        <v>86.8421052631579</v>
      </c>
      <c r="U45" s="245">
        <f t="shared" si="2"/>
        <v>-7.7</v>
      </c>
    </row>
    <row r="46" spans="1:21" ht="22.5" customHeight="1">
      <c r="A46" s="248"/>
      <c r="B46" s="488"/>
      <c r="C46" s="239"/>
      <c r="D46" s="240"/>
      <c r="E46" s="272" t="s">
        <v>157</v>
      </c>
      <c r="F46" s="249"/>
      <c r="G46" s="242">
        <v>169</v>
      </c>
      <c r="H46" s="243">
        <v>187</v>
      </c>
      <c r="I46" s="243">
        <v>-18</v>
      </c>
      <c r="J46" s="244">
        <v>-9.62566844919786</v>
      </c>
      <c r="K46" s="243">
        <v>100</v>
      </c>
      <c r="L46" s="243">
        <v>96</v>
      </c>
      <c r="M46" s="243">
        <v>4</v>
      </c>
      <c r="N46" s="244">
        <v>4.166666666666666</v>
      </c>
      <c r="O46" s="243">
        <v>70</v>
      </c>
      <c r="P46" s="243">
        <v>92</v>
      </c>
      <c r="Q46" s="243">
        <v>-22</v>
      </c>
      <c r="R46" s="244">
        <v>-23.91304347826087</v>
      </c>
      <c r="S46" s="244">
        <v>59.171597633136095</v>
      </c>
      <c r="T46" s="244">
        <v>51.33689839572193</v>
      </c>
      <c r="U46" s="245">
        <f t="shared" si="2"/>
        <v>7.9</v>
      </c>
    </row>
    <row r="47" spans="1:21" ht="22.5" customHeight="1">
      <c r="A47" s="248"/>
      <c r="B47" s="488"/>
      <c r="C47" s="239"/>
      <c r="D47" s="240"/>
      <c r="E47" s="272" t="s">
        <v>156</v>
      </c>
      <c r="F47" s="249"/>
      <c r="G47" s="242">
        <v>68</v>
      </c>
      <c r="H47" s="243">
        <v>88</v>
      </c>
      <c r="I47" s="243">
        <v>-20</v>
      </c>
      <c r="J47" s="244">
        <v>-22.727272727272727</v>
      </c>
      <c r="K47" s="243">
        <v>35</v>
      </c>
      <c r="L47" s="243">
        <v>88</v>
      </c>
      <c r="M47" s="243">
        <v>-53</v>
      </c>
      <c r="N47" s="244">
        <v>-60.22727272727273</v>
      </c>
      <c r="O47" s="243">
        <v>32</v>
      </c>
      <c r="P47" s="243">
        <v>50</v>
      </c>
      <c r="Q47" s="243">
        <v>-18</v>
      </c>
      <c r="R47" s="244">
        <v>-36</v>
      </c>
      <c r="S47" s="244">
        <v>51.470588235294116</v>
      </c>
      <c r="T47" s="244">
        <v>100</v>
      </c>
      <c r="U47" s="245">
        <f t="shared" si="2"/>
        <v>-48.5</v>
      </c>
    </row>
    <row r="48" spans="1:21" ht="22.5" customHeight="1">
      <c r="A48" s="248"/>
      <c r="B48" s="488"/>
      <c r="C48" s="239"/>
      <c r="D48" s="240"/>
      <c r="E48" s="272" t="s">
        <v>155</v>
      </c>
      <c r="F48" s="249"/>
      <c r="G48" s="242">
        <v>6</v>
      </c>
      <c r="H48" s="243">
        <v>16</v>
      </c>
      <c r="I48" s="243">
        <v>-10</v>
      </c>
      <c r="J48" s="244">
        <v>-62.5</v>
      </c>
      <c r="K48" s="243">
        <v>7</v>
      </c>
      <c r="L48" s="243">
        <v>12</v>
      </c>
      <c r="M48" s="243">
        <v>-5</v>
      </c>
      <c r="N48" s="244">
        <v>-41.66666666666667</v>
      </c>
      <c r="O48" s="243">
        <v>6</v>
      </c>
      <c r="P48" s="243">
        <v>13</v>
      </c>
      <c r="Q48" s="243">
        <v>-7</v>
      </c>
      <c r="R48" s="244">
        <v>-53.84615384615385</v>
      </c>
      <c r="S48" s="244">
        <v>116.66666666666667</v>
      </c>
      <c r="T48" s="244">
        <v>75</v>
      </c>
      <c r="U48" s="245">
        <f t="shared" si="2"/>
        <v>41.7</v>
      </c>
    </row>
    <row r="49" spans="1:21" ht="22.5" customHeight="1" thickBot="1">
      <c r="A49" s="248"/>
      <c r="B49" s="239"/>
      <c r="C49" s="239"/>
      <c r="D49" s="240"/>
      <c r="E49" s="272" t="s">
        <v>154</v>
      </c>
      <c r="F49" s="249"/>
      <c r="G49" s="242">
        <v>11</v>
      </c>
      <c r="H49" s="243">
        <v>14</v>
      </c>
      <c r="I49" s="243">
        <v>-3</v>
      </c>
      <c r="J49" s="244">
        <v>-21.428571428571427</v>
      </c>
      <c r="K49" s="243">
        <v>8</v>
      </c>
      <c r="L49" s="243">
        <v>9</v>
      </c>
      <c r="M49" s="243">
        <v>-1</v>
      </c>
      <c r="N49" s="244">
        <v>-11.11111111111111</v>
      </c>
      <c r="O49" s="243">
        <v>10</v>
      </c>
      <c r="P49" s="243">
        <v>9</v>
      </c>
      <c r="Q49" s="243">
        <v>1</v>
      </c>
      <c r="R49" s="244">
        <v>11.11111111111111</v>
      </c>
      <c r="S49" s="244">
        <v>72.72727272727273</v>
      </c>
      <c r="T49" s="244">
        <v>64.28571428571429</v>
      </c>
      <c r="U49" s="245">
        <f t="shared" si="2"/>
        <v>8.4</v>
      </c>
    </row>
    <row r="50" spans="1:21" ht="22.5" customHeight="1">
      <c r="A50" s="246"/>
      <c r="B50" s="247"/>
      <c r="C50" s="247"/>
      <c r="D50" s="231"/>
      <c r="E50" s="271" t="s">
        <v>212</v>
      </c>
      <c r="F50" s="233"/>
      <c r="G50" s="234">
        <v>59</v>
      </c>
      <c r="H50" s="235">
        <v>53</v>
      </c>
      <c r="I50" s="235">
        <v>6</v>
      </c>
      <c r="J50" s="236">
        <v>11.320754716981133</v>
      </c>
      <c r="K50" s="235">
        <v>44</v>
      </c>
      <c r="L50" s="235">
        <v>43</v>
      </c>
      <c r="M50" s="235">
        <v>1</v>
      </c>
      <c r="N50" s="236">
        <v>2.3255813953488373</v>
      </c>
      <c r="O50" s="235">
        <v>52</v>
      </c>
      <c r="P50" s="235">
        <v>41</v>
      </c>
      <c r="Q50" s="235">
        <v>11</v>
      </c>
      <c r="R50" s="236">
        <v>26.82926829268293</v>
      </c>
      <c r="S50" s="236">
        <v>74.57627118644068</v>
      </c>
      <c r="T50" s="236">
        <v>81.13207547169812</v>
      </c>
      <c r="U50" s="237">
        <f t="shared" si="2"/>
        <v>-6.5</v>
      </c>
    </row>
    <row r="51" spans="1:21" ht="22.5" customHeight="1">
      <c r="A51" s="248"/>
      <c r="B51" s="488" t="s">
        <v>214</v>
      </c>
      <c r="C51" s="239"/>
      <c r="D51" s="240"/>
      <c r="E51" s="273" t="s">
        <v>152</v>
      </c>
      <c r="F51" s="249"/>
      <c r="G51" s="242">
        <v>3</v>
      </c>
      <c r="H51" s="243">
        <v>9</v>
      </c>
      <c r="I51" s="243">
        <v>-6</v>
      </c>
      <c r="J51" s="244">
        <v>-66.66666666666666</v>
      </c>
      <c r="K51" s="243">
        <v>2</v>
      </c>
      <c r="L51" s="243">
        <v>7</v>
      </c>
      <c r="M51" s="243">
        <v>-5</v>
      </c>
      <c r="N51" s="244">
        <v>-71.42857142857143</v>
      </c>
      <c r="O51" s="243">
        <v>2</v>
      </c>
      <c r="P51" s="243">
        <v>9</v>
      </c>
      <c r="Q51" s="243">
        <v>-7</v>
      </c>
      <c r="R51" s="244">
        <v>-77.77777777777779</v>
      </c>
      <c r="S51" s="244">
        <v>66.66666666666666</v>
      </c>
      <c r="T51" s="244">
        <v>77.77777777777779</v>
      </c>
      <c r="U51" s="245">
        <f t="shared" si="2"/>
        <v>-11.1</v>
      </c>
    </row>
    <row r="52" spans="1:21" ht="22.5" customHeight="1">
      <c r="A52" s="248"/>
      <c r="B52" s="488"/>
      <c r="C52" s="239"/>
      <c r="D52" s="240"/>
      <c r="E52" s="273" t="s">
        <v>151</v>
      </c>
      <c r="F52" s="249"/>
      <c r="G52" s="242">
        <v>4</v>
      </c>
      <c r="H52" s="243">
        <v>3</v>
      </c>
      <c r="I52" s="243">
        <v>1</v>
      </c>
      <c r="J52" s="244">
        <v>33.33333333333333</v>
      </c>
      <c r="K52" s="243">
        <v>3</v>
      </c>
      <c r="L52" s="243">
        <v>3</v>
      </c>
      <c r="M52" s="243">
        <v>0</v>
      </c>
      <c r="N52" s="243">
        <v>0</v>
      </c>
      <c r="O52" s="243">
        <v>7</v>
      </c>
      <c r="P52" s="243">
        <v>2</v>
      </c>
      <c r="Q52" s="243">
        <v>5</v>
      </c>
      <c r="R52" s="244">
        <v>250</v>
      </c>
      <c r="S52" s="244">
        <v>75</v>
      </c>
      <c r="T52" s="244">
        <v>100</v>
      </c>
      <c r="U52" s="245">
        <f t="shared" si="2"/>
        <v>-25</v>
      </c>
    </row>
    <row r="53" spans="1:21" ht="22.5" customHeight="1">
      <c r="A53" s="248"/>
      <c r="B53" s="488"/>
      <c r="C53" s="239"/>
      <c r="D53" s="240"/>
      <c r="E53" s="273" t="s">
        <v>150</v>
      </c>
      <c r="F53" s="249"/>
      <c r="G53" s="242">
        <v>16</v>
      </c>
      <c r="H53" s="243">
        <v>14</v>
      </c>
      <c r="I53" s="243">
        <v>2</v>
      </c>
      <c r="J53" s="244">
        <v>14.285714285714285</v>
      </c>
      <c r="K53" s="243">
        <v>14</v>
      </c>
      <c r="L53" s="243">
        <v>11</v>
      </c>
      <c r="M53" s="243">
        <v>3</v>
      </c>
      <c r="N53" s="244">
        <v>27.27272727272727</v>
      </c>
      <c r="O53" s="243">
        <v>13</v>
      </c>
      <c r="P53" s="243">
        <v>8</v>
      </c>
      <c r="Q53" s="243">
        <v>5</v>
      </c>
      <c r="R53" s="244">
        <v>62.5</v>
      </c>
      <c r="S53" s="244">
        <v>87.5</v>
      </c>
      <c r="T53" s="244">
        <v>78.57142857142857</v>
      </c>
      <c r="U53" s="245">
        <f t="shared" si="2"/>
        <v>8.9</v>
      </c>
    </row>
    <row r="54" spans="1:21" ht="22.5" customHeight="1">
      <c r="A54" s="248"/>
      <c r="B54" s="488"/>
      <c r="C54" s="239"/>
      <c r="D54" s="240"/>
      <c r="E54" s="273" t="s">
        <v>149</v>
      </c>
      <c r="F54" s="249"/>
      <c r="G54" s="242">
        <v>27</v>
      </c>
      <c r="H54" s="243">
        <v>22</v>
      </c>
      <c r="I54" s="243">
        <v>5</v>
      </c>
      <c r="J54" s="244">
        <v>22.727272727272727</v>
      </c>
      <c r="K54" s="243">
        <v>17</v>
      </c>
      <c r="L54" s="243">
        <v>17</v>
      </c>
      <c r="M54" s="243">
        <v>0</v>
      </c>
      <c r="N54" s="243">
        <v>0</v>
      </c>
      <c r="O54" s="243">
        <v>21</v>
      </c>
      <c r="P54" s="243">
        <v>18</v>
      </c>
      <c r="Q54" s="243">
        <v>3</v>
      </c>
      <c r="R54" s="244">
        <v>16.666666666666664</v>
      </c>
      <c r="S54" s="244">
        <v>62.96296296296296</v>
      </c>
      <c r="T54" s="244">
        <v>77.27272727272727</v>
      </c>
      <c r="U54" s="245">
        <f t="shared" si="2"/>
        <v>-14.3</v>
      </c>
    </row>
    <row r="55" spans="1:21" ht="22.5" customHeight="1" thickBot="1">
      <c r="A55" s="248"/>
      <c r="B55" s="239"/>
      <c r="C55" s="239"/>
      <c r="D55" s="240"/>
      <c r="E55" s="273" t="s">
        <v>148</v>
      </c>
      <c r="F55" s="249"/>
      <c r="G55" s="242">
        <v>9</v>
      </c>
      <c r="H55" s="243">
        <v>5</v>
      </c>
      <c r="I55" s="243">
        <v>4</v>
      </c>
      <c r="J55" s="244">
        <v>80</v>
      </c>
      <c r="K55" s="243">
        <v>8</v>
      </c>
      <c r="L55" s="243">
        <v>5</v>
      </c>
      <c r="M55" s="243">
        <v>3</v>
      </c>
      <c r="N55" s="244">
        <v>60</v>
      </c>
      <c r="O55" s="243">
        <v>9</v>
      </c>
      <c r="P55" s="243">
        <v>4</v>
      </c>
      <c r="Q55" s="243">
        <v>5</v>
      </c>
      <c r="R55" s="244">
        <v>125</v>
      </c>
      <c r="S55" s="244">
        <v>88.88888888888889</v>
      </c>
      <c r="T55" s="244">
        <v>100</v>
      </c>
      <c r="U55" s="245">
        <f t="shared" si="2"/>
        <v>-11.1</v>
      </c>
    </row>
    <row r="56" spans="1:21" ht="22.5" customHeight="1">
      <c r="A56" s="246"/>
      <c r="B56" s="247"/>
      <c r="C56" s="247"/>
      <c r="D56" s="231"/>
      <c r="E56" s="274" t="s">
        <v>212</v>
      </c>
      <c r="F56" s="233"/>
      <c r="G56" s="234">
        <v>25</v>
      </c>
      <c r="H56" s="235">
        <v>30</v>
      </c>
      <c r="I56" s="235">
        <v>-5</v>
      </c>
      <c r="J56" s="236">
        <v>-16.666666666666664</v>
      </c>
      <c r="K56" s="235">
        <v>18</v>
      </c>
      <c r="L56" s="235">
        <v>28</v>
      </c>
      <c r="M56" s="235">
        <v>-10</v>
      </c>
      <c r="N56" s="236">
        <v>-35.714285714285715</v>
      </c>
      <c r="O56" s="235">
        <v>21</v>
      </c>
      <c r="P56" s="235">
        <v>20</v>
      </c>
      <c r="Q56" s="235">
        <v>1</v>
      </c>
      <c r="R56" s="236">
        <v>5</v>
      </c>
      <c r="S56" s="236">
        <v>72</v>
      </c>
      <c r="T56" s="236">
        <v>93.33333333333333</v>
      </c>
      <c r="U56" s="237">
        <f t="shared" si="2"/>
        <v>-21.3</v>
      </c>
    </row>
    <row r="57" spans="1:21" ht="22.5" customHeight="1">
      <c r="A57" s="248"/>
      <c r="B57" s="488" t="s">
        <v>213</v>
      </c>
      <c r="C57" s="239"/>
      <c r="D57" s="240"/>
      <c r="E57" s="273" t="s">
        <v>146</v>
      </c>
      <c r="F57" s="249"/>
      <c r="G57" s="242">
        <v>3</v>
      </c>
      <c r="H57" s="243">
        <v>7</v>
      </c>
      <c r="I57" s="243">
        <v>-4</v>
      </c>
      <c r="J57" s="244">
        <v>-57.14285714285714</v>
      </c>
      <c r="K57" s="243">
        <v>2</v>
      </c>
      <c r="L57" s="243">
        <v>6</v>
      </c>
      <c r="M57" s="243">
        <v>-4</v>
      </c>
      <c r="N57" s="244">
        <v>-66.66666666666666</v>
      </c>
      <c r="O57" s="243">
        <v>4</v>
      </c>
      <c r="P57" s="243">
        <v>7</v>
      </c>
      <c r="Q57" s="243">
        <v>-3</v>
      </c>
      <c r="R57" s="244">
        <v>-42.857142857142854</v>
      </c>
      <c r="S57" s="244">
        <v>66.66666666666666</v>
      </c>
      <c r="T57" s="244">
        <v>85.71428571428571</v>
      </c>
      <c r="U57" s="245">
        <f t="shared" si="2"/>
        <v>-19</v>
      </c>
    </row>
    <row r="58" spans="1:21" ht="22.5" customHeight="1">
      <c r="A58" s="248"/>
      <c r="B58" s="488"/>
      <c r="C58" s="239"/>
      <c r="D58" s="240"/>
      <c r="E58" s="273" t="s">
        <v>145</v>
      </c>
      <c r="F58" s="249"/>
      <c r="G58" s="242">
        <v>5</v>
      </c>
      <c r="H58" s="243">
        <v>3</v>
      </c>
      <c r="I58" s="243">
        <v>2</v>
      </c>
      <c r="J58" s="244">
        <v>66.66666666666666</v>
      </c>
      <c r="K58" s="243">
        <v>1</v>
      </c>
      <c r="L58" s="243">
        <v>3</v>
      </c>
      <c r="M58" s="243">
        <v>-2</v>
      </c>
      <c r="N58" s="244">
        <v>-66.66666666666666</v>
      </c>
      <c r="O58" s="243">
        <v>2</v>
      </c>
      <c r="P58" s="243">
        <v>2</v>
      </c>
      <c r="Q58" s="243">
        <v>0</v>
      </c>
      <c r="R58" s="243">
        <v>0</v>
      </c>
      <c r="S58" s="244">
        <v>20</v>
      </c>
      <c r="T58" s="244">
        <v>100</v>
      </c>
      <c r="U58" s="245">
        <f t="shared" si="2"/>
        <v>-80</v>
      </c>
    </row>
    <row r="59" spans="1:21" ht="22.5" customHeight="1">
      <c r="A59" s="248"/>
      <c r="B59" s="488"/>
      <c r="C59" s="239"/>
      <c r="D59" s="240"/>
      <c r="E59" s="273" t="s">
        <v>144</v>
      </c>
      <c r="F59" s="249"/>
      <c r="G59" s="242">
        <v>11</v>
      </c>
      <c r="H59" s="243">
        <v>14</v>
      </c>
      <c r="I59" s="243">
        <v>-3</v>
      </c>
      <c r="J59" s="244">
        <v>-21.428571428571427</v>
      </c>
      <c r="K59" s="243">
        <v>12</v>
      </c>
      <c r="L59" s="243">
        <v>10</v>
      </c>
      <c r="M59" s="243">
        <v>2</v>
      </c>
      <c r="N59" s="244">
        <v>20</v>
      </c>
      <c r="O59" s="243">
        <v>12</v>
      </c>
      <c r="P59" s="243">
        <v>8</v>
      </c>
      <c r="Q59" s="243">
        <v>4</v>
      </c>
      <c r="R59" s="244">
        <v>50</v>
      </c>
      <c r="S59" s="244">
        <v>109.09090909090908</v>
      </c>
      <c r="T59" s="244">
        <v>71.42857142857143</v>
      </c>
      <c r="U59" s="245">
        <f t="shared" si="2"/>
        <v>37.7</v>
      </c>
    </row>
    <row r="60" spans="1:21" ht="22.5" customHeight="1" thickBot="1">
      <c r="A60" s="248"/>
      <c r="B60" s="239"/>
      <c r="C60" s="239"/>
      <c r="D60" s="240"/>
      <c r="E60" s="273" t="s">
        <v>143</v>
      </c>
      <c r="F60" s="249"/>
      <c r="G60" s="242">
        <v>6</v>
      </c>
      <c r="H60" s="243">
        <v>6</v>
      </c>
      <c r="I60" s="243">
        <v>0</v>
      </c>
      <c r="J60" s="243">
        <v>0</v>
      </c>
      <c r="K60" s="243">
        <v>3</v>
      </c>
      <c r="L60" s="243">
        <v>9</v>
      </c>
      <c r="M60" s="243">
        <v>-6</v>
      </c>
      <c r="N60" s="244">
        <v>-66.66666666666666</v>
      </c>
      <c r="O60" s="243">
        <v>3</v>
      </c>
      <c r="P60" s="243">
        <v>3</v>
      </c>
      <c r="Q60" s="243">
        <v>0</v>
      </c>
      <c r="R60" s="243">
        <v>0</v>
      </c>
      <c r="S60" s="244">
        <v>50</v>
      </c>
      <c r="T60" s="244">
        <v>150</v>
      </c>
      <c r="U60" s="245">
        <f t="shared" si="2"/>
        <v>-100</v>
      </c>
    </row>
    <row r="61" spans="1:21" ht="22.5" customHeight="1">
      <c r="A61" s="246"/>
      <c r="B61" s="247"/>
      <c r="C61" s="247"/>
      <c r="D61" s="231"/>
      <c r="E61" s="274" t="s">
        <v>212</v>
      </c>
      <c r="F61" s="233"/>
      <c r="G61" s="234">
        <v>162</v>
      </c>
      <c r="H61" s="235">
        <v>149</v>
      </c>
      <c r="I61" s="235">
        <v>13</v>
      </c>
      <c r="J61" s="236">
        <v>8.724832214765101</v>
      </c>
      <c r="K61" s="235">
        <v>99</v>
      </c>
      <c r="L61" s="235">
        <v>104</v>
      </c>
      <c r="M61" s="235">
        <v>-5</v>
      </c>
      <c r="N61" s="236">
        <v>-4.807692307692308</v>
      </c>
      <c r="O61" s="235">
        <v>88</v>
      </c>
      <c r="P61" s="235">
        <v>93</v>
      </c>
      <c r="Q61" s="235">
        <v>-5</v>
      </c>
      <c r="R61" s="236">
        <v>-5.376344086021505</v>
      </c>
      <c r="S61" s="236">
        <v>61.111111111111114</v>
      </c>
      <c r="T61" s="236">
        <v>69.79865771812081</v>
      </c>
      <c r="U61" s="237">
        <f t="shared" si="2"/>
        <v>-8.7</v>
      </c>
    </row>
    <row r="62" spans="1:21" ht="22.5" customHeight="1">
      <c r="A62" s="248"/>
      <c r="B62" s="488" t="s">
        <v>211</v>
      </c>
      <c r="C62" s="239"/>
      <c r="D62" s="240"/>
      <c r="E62" s="273" t="s">
        <v>141</v>
      </c>
      <c r="F62" s="249"/>
      <c r="G62" s="242">
        <v>105</v>
      </c>
      <c r="H62" s="243">
        <v>86</v>
      </c>
      <c r="I62" s="243">
        <v>19</v>
      </c>
      <c r="J62" s="244">
        <v>22.093023255813954</v>
      </c>
      <c r="K62" s="243">
        <v>61</v>
      </c>
      <c r="L62" s="243">
        <v>53</v>
      </c>
      <c r="M62" s="243">
        <v>8</v>
      </c>
      <c r="N62" s="244">
        <v>15.09433962264151</v>
      </c>
      <c r="O62" s="243">
        <v>40</v>
      </c>
      <c r="P62" s="243">
        <v>46</v>
      </c>
      <c r="Q62" s="243">
        <v>-6</v>
      </c>
      <c r="R62" s="244">
        <v>-13.043478260869565</v>
      </c>
      <c r="S62" s="244">
        <v>58.0952380952381</v>
      </c>
      <c r="T62" s="244">
        <v>61.627906976744185</v>
      </c>
      <c r="U62" s="245">
        <f t="shared" si="2"/>
        <v>-3.5</v>
      </c>
    </row>
    <row r="63" spans="1:21" ht="22.5" customHeight="1">
      <c r="A63" s="248"/>
      <c r="B63" s="488"/>
      <c r="C63" s="239"/>
      <c r="D63" s="240"/>
      <c r="E63" s="273" t="s">
        <v>140</v>
      </c>
      <c r="F63" s="249"/>
      <c r="G63" s="242">
        <v>8</v>
      </c>
      <c r="H63" s="243">
        <v>8</v>
      </c>
      <c r="I63" s="243">
        <v>0</v>
      </c>
      <c r="J63" s="243">
        <v>0</v>
      </c>
      <c r="K63" s="243">
        <v>3</v>
      </c>
      <c r="L63" s="243">
        <v>5</v>
      </c>
      <c r="M63" s="243">
        <v>-2</v>
      </c>
      <c r="N63" s="244">
        <v>-40</v>
      </c>
      <c r="O63" s="243">
        <v>6</v>
      </c>
      <c r="P63" s="243">
        <v>4</v>
      </c>
      <c r="Q63" s="243">
        <v>2</v>
      </c>
      <c r="R63" s="244">
        <v>50</v>
      </c>
      <c r="S63" s="244">
        <v>37.5</v>
      </c>
      <c r="T63" s="244">
        <v>62.5</v>
      </c>
      <c r="U63" s="245">
        <f t="shared" si="2"/>
        <v>-25</v>
      </c>
    </row>
    <row r="64" spans="1:21" ht="22.5" customHeight="1">
      <c r="A64" s="248"/>
      <c r="B64" s="488"/>
      <c r="C64" s="239"/>
      <c r="D64" s="240"/>
      <c r="E64" s="273" t="s">
        <v>139</v>
      </c>
      <c r="F64" s="249"/>
      <c r="G64" s="242">
        <v>2</v>
      </c>
      <c r="H64" s="243">
        <v>7</v>
      </c>
      <c r="I64" s="243">
        <v>-5</v>
      </c>
      <c r="J64" s="244">
        <v>-71.42857142857143</v>
      </c>
      <c r="K64" s="243">
        <v>3</v>
      </c>
      <c r="L64" s="243">
        <v>5</v>
      </c>
      <c r="M64" s="243">
        <v>-2</v>
      </c>
      <c r="N64" s="244">
        <v>-40</v>
      </c>
      <c r="O64" s="243">
        <v>4</v>
      </c>
      <c r="P64" s="243">
        <v>4</v>
      </c>
      <c r="Q64" s="243">
        <v>0</v>
      </c>
      <c r="R64" s="243">
        <v>0</v>
      </c>
      <c r="S64" s="244">
        <v>150</v>
      </c>
      <c r="T64" s="244">
        <v>71.42857142857143</v>
      </c>
      <c r="U64" s="245">
        <f t="shared" si="2"/>
        <v>78.6</v>
      </c>
    </row>
    <row r="65" spans="1:21" ht="22.5" customHeight="1">
      <c r="A65" s="248"/>
      <c r="B65" s="488"/>
      <c r="C65" s="239"/>
      <c r="D65" s="240"/>
      <c r="E65" s="273" t="s">
        <v>138</v>
      </c>
      <c r="F65" s="249"/>
      <c r="G65" s="242">
        <v>8</v>
      </c>
      <c r="H65" s="243">
        <v>15</v>
      </c>
      <c r="I65" s="243">
        <v>-7</v>
      </c>
      <c r="J65" s="244">
        <v>-46.666666666666664</v>
      </c>
      <c r="K65" s="243">
        <v>5</v>
      </c>
      <c r="L65" s="243">
        <v>14</v>
      </c>
      <c r="M65" s="243">
        <v>-9</v>
      </c>
      <c r="N65" s="244">
        <v>-64.28571428571429</v>
      </c>
      <c r="O65" s="243">
        <v>9</v>
      </c>
      <c r="P65" s="243">
        <v>14</v>
      </c>
      <c r="Q65" s="243">
        <v>-5</v>
      </c>
      <c r="R65" s="244">
        <v>-35.714285714285715</v>
      </c>
      <c r="S65" s="244">
        <v>62.5</v>
      </c>
      <c r="T65" s="244">
        <v>93.33333333333333</v>
      </c>
      <c r="U65" s="245">
        <f t="shared" si="2"/>
        <v>-30.8</v>
      </c>
    </row>
    <row r="66" spans="1:21" ht="22.5" customHeight="1">
      <c r="A66" s="248"/>
      <c r="B66" s="488"/>
      <c r="C66" s="239"/>
      <c r="D66" s="240"/>
      <c r="E66" s="273" t="s">
        <v>137</v>
      </c>
      <c r="F66" s="249"/>
      <c r="G66" s="242">
        <v>3</v>
      </c>
      <c r="H66" s="243">
        <v>6</v>
      </c>
      <c r="I66" s="243">
        <v>-3</v>
      </c>
      <c r="J66" s="244">
        <v>-50</v>
      </c>
      <c r="K66" s="243">
        <v>5</v>
      </c>
      <c r="L66" s="243">
        <v>3</v>
      </c>
      <c r="M66" s="243">
        <v>2</v>
      </c>
      <c r="N66" s="244">
        <v>66.66666666666666</v>
      </c>
      <c r="O66" s="243">
        <v>9</v>
      </c>
      <c r="P66" s="243">
        <v>2</v>
      </c>
      <c r="Q66" s="243">
        <v>7</v>
      </c>
      <c r="R66" s="244">
        <v>350</v>
      </c>
      <c r="S66" s="244">
        <v>166.66666666666669</v>
      </c>
      <c r="T66" s="244">
        <v>50</v>
      </c>
      <c r="U66" s="245">
        <f t="shared" si="2"/>
        <v>116.7</v>
      </c>
    </row>
    <row r="67" spans="1:21" ht="22.5" customHeight="1">
      <c r="A67" s="248"/>
      <c r="B67" s="488"/>
      <c r="C67" s="239"/>
      <c r="D67" s="240"/>
      <c r="E67" s="273" t="s">
        <v>136</v>
      </c>
      <c r="F67" s="249"/>
      <c r="G67" s="242">
        <v>5</v>
      </c>
      <c r="H67" s="243">
        <v>6</v>
      </c>
      <c r="I67" s="243">
        <v>-1</v>
      </c>
      <c r="J67" s="244">
        <v>-16.666666666666664</v>
      </c>
      <c r="K67" s="243">
        <v>4</v>
      </c>
      <c r="L67" s="243">
        <v>5</v>
      </c>
      <c r="M67" s="243">
        <v>-1</v>
      </c>
      <c r="N67" s="244">
        <v>-20</v>
      </c>
      <c r="O67" s="243">
        <v>7</v>
      </c>
      <c r="P67" s="243">
        <v>4</v>
      </c>
      <c r="Q67" s="243">
        <v>3</v>
      </c>
      <c r="R67" s="244">
        <v>75</v>
      </c>
      <c r="S67" s="244">
        <v>80</v>
      </c>
      <c r="T67" s="244">
        <v>83.33333333333334</v>
      </c>
      <c r="U67" s="245">
        <f t="shared" si="2"/>
        <v>-3.3</v>
      </c>
    </row>
    <row r="68" spans="1:21" ht="22.5" customHeight="1">
      <c r="A68" s="248"/>
      <c r="B68" s="488"/>
      <c r="C68" s="239"/>
      <c r="D68" s="240"/>
      <c r="E68" s="272" t="s">
        <v>135</v>
      </c>
      <c r="F68" s="249"/>
      <c r="G68" s="242">
        <v>9</v>
      </c>
      <c r="H68" s="243">
        <v>8</v>
      </c>
      <c r="I68" s="243">
        <v>1</v>
      </c>
      <c r="J68" s="244">
        <v>12.5</v>
      </c>
      <c r="K68" s="243">
        <v>6</v>
      </c>
      <c r="L68" s="243">
        <v>6</v>
      </c>
      <c r="M68" s="243">
        <v>0</v>
      </c>
      <c r="N68" s="243">
        <v>0</v>
      </c>
      <c r="O68" s="243">
        <v>5</v>
      </c>
      <c r="P68" s="243">
        <v>6</v>
      </c>
      <c r="Q68" s="243">
        <v>-1</v>
      </c>
      <c r="R68" s="244">
        <v>-16.666666666666664</v>
      </c>
      <c r="S68" s="244">
        <v>66.66666666666666</v>
      </c>
      <c r="T68" s="244">
        <v>75</v>
      </c>
      <c r="U68" s="245">
        <f t="shared" si="2"/>
        <v>-8.3</v>
      </c>
    </row>
    <row r="69" spans="1:21" ht="22.5" customHeight="1" thickBot="1">
      <c r="A69" s="255"/>
      <c r="B69" s="256"/>
      <c r="C69" s="256"/>
      <c r="D69" s="257"/>
      <c r="E69" s="275" t="s">
        <v>134</v>
      </c>
      <c r="F69" s="258"/>
      <c r="G69" s="259">
        <v>22</v>
      </c>
      <c r="H69" s="260">
        <v>13</v>
      </c>
      <c r="I69" s="260">
        <v>9</v>
      </c>
      <c r="J69" s="261">
        <v>69.23076923076923</v>
      </c>
      <c r="K69" s="260">
        <v>12</v>
      </c>
      <c r="L69" s="260">
        <v>13</v>
      </c>
      <c r="M69" s="260">
        <v>-1</v>
      </c>
      <c r="N69" s="261">
        <v>-7.6923076923076925</v>
      </c>
      <c r="O69" s="260">
        <v>8</v>
      </c>
      <c r="P69" s="260">
        <v>13</v>
      </c>
      <c r="Q69" s="260">
        <v>-5</v>
      </c>
      <c r="R69" s="261">
        <v>-38.46153846153847</v>
      </c>
      <c r="S69" s="261">
        <v>54.54545454545454</v>
      </c>
      <c r="T69" s="261">
        <v>100</v>
      </c>
      <c r="U69" s="262">
        <f t="shared" si="2"/>
        <v>-45.5</v>
      </c>
    </row>
    <row r="70" spans="1:6" ht="22.5" customHeight="1">
      <c r="A70" s="179"/>
      <c r="B70" s="179"/>
      <c r="C70" s="179"/>
      <c r="D70" s="179"/>
      <c r="E70" s="266"/>
      <c r="F70" s="179"/>
    </row>
  </sheetData>
  <sheetProtection/>
  <mergeCells count="42">
    <mergeCell ref="B44:B48"/>
    <mergeCell ref="B51:B54"/>
    <mergeCell ref="B57:B59"/>
    <mergeCell ref="B62:B68"/>
    <mergeCell ref="B10:E10"/>
    <mergeCell ref="B12:B15"/>
    <mergeCell ref="B18:B22"/>
    <mergeCell ref="B24:E24"/>
    <mergeCell ref="B26:B34"/>
    <mergeCell ref="B37:B41"/>
    <mergeCell ref="Q8:Q9"/>
    <mergeCell ref="H8:H9"/>
    <mergeCell ref="I8:I9"/>
    <mergeCell ref="J8:J9"/>
    <mergeCell ref="K8:K9"/>
    <mergeCell ref="L8:L9"/>
    <mergeCell ref="U6:U9"/>
    <mergeCell ref="S8:S9"/>
    <mergeCell ref="T8:T9"/>
    <mergeCell ref="G6:G7"/>
    <mergeCell ref="H6:H7"/>
    <mergeCell ref="I6:J7"/>
    <mergeCell ref="K6:K7"/>
    <mergeCell ref="L6:L7"/>
    <mergeCell ref="M6:N7"/>
    <mergeCell ref="O6:O7"/>
    <mergeCell ref="P6:P7"/>
    <mergeCell ref="Q6:R7"/>
    <mergeCell ref="S6:S7"/>
    <mergeCell ref="T6:T7"/>
    <mergeCell ref="R8:R9"/>
    <mergeCell ref="G8:G9"/>
    <mergeCell ref="M8:M9"/>
    <mergeCell ref="N8:N9"/>
    <mergeCell ref="O8:O9"/>
    <mergeCell ref="P8:P9"/>
    <mergeCell ref="S1:V1"/>
    <mergeCell ref="G4:U4"/>
    <mergeCell ref="G5:J5"/>
    <mergeCell ref="K5:N5"/>
    <mergeCell ref="O5:R5"/>
    <mergeCell ref="S5:U5"/>
  </mergeCells>
  <printOptions horizontalCentered="1"/>
  <pageMargins left="0.7874015748031497" right="0.7874015748031497" top="0.7874015748031497" bottom="0.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警察庁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kikuchi</cp:lastModifiedBy>
  <cp:lastPrinted>2009-04-07T08:13:51Z</cp:lastPrinted>
  <dcterms:created xsi:type="dcterms:W3CDTF">2009-01-29T01:22:15Z</dcterms:created>
  <dcterms:modified xsi:type="dcterms:W3CDTF">2009-05-31T06:12:45Z</dcterms:modified>
  <cp:category/>
  <cp:version/>
  <cp:contentType/>
  <cp:contentStatus/>
</cp:coreProperties>
</file>